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LBNAS1\UserData$\lrlrkli\Desktop\Juli\"/>
    </mc:Choice>
  </mc:AlternateContent>
  <xr:revisionPtr revIDLastSave="0" documentId="8_{17861D6F-100E-4723-84A5-7325393523DC}" xr6:coauthVersionLast="44" xr6:coauthVersionMax="44" xr10:uidLastSave="{00000000-0000-0000-0000-000000000000}"/>
  <bookViews>
    <workbookView xWindow="1605" yWindow="2430" windowWidth="21600" windowHeight="11385" xr2:uid="{00000000-000D-0000-FFFF-FFFF00000000}"/>
  </bookViews>
  <sheets>
    <sheet name="Monatsplanung" sheetId="3" r:id="rId1"/>
    <sheet name="Jahresplanung" sheetId="5" r:id="rId2"/>
    <sheet name="Jahresplanung dynamisch" sheetId="6" r:id="rId3"/>
    <sheet name="Liquiditätsplanung Jahr" sheetId="4" state="hidden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5" l="1"/>
  <c r="H20" i="6" l="1"/>
  <c r="D20" i="6"/>
  <c r="E20" i="6"/>
  <c r="F20" i="6"/>
  <c r="G20" i="6"/>
  <c r="C20" i="6"/>
  <c r="C35" i="6"/>
  <c r="C31" i="6"/>
  <c r="B35" i="5"/>
  <c r="G23" i="5"/>
  <c r="N22" i="3"/>
  <c r="N20" i="3"/>
  <c r="G20" i="5"/>
  <c r="G27" i="5"/>
  <c r="C20" i="5"/>
  <c r="D20" i="5"/>
  <c r="E20" i="5"/>
  <c r="F20" i="5"/>
  <c r="B20" i="5"/>
  <c r="M32" i="3"/>
  <c r="F28" i="3"/>
  <c r="C20" i="3"/>
  <c r="D20" i="3"/>
  <c r="E20" i="3"/>
  <c r="F20" i="3"/>
  <c r="G20" i="3"/>
  <c r="H20" i="3"/>
  <c r="I20" i="3"/>
  <c r="J20" i="3"/>
  <c r="K20" i="3"/>
  <c r="L20" i="3"/>
  <c r="M20" i="3"/>
  <c r="B20" i="3"/>
  <c r="D35" i="6" l="1"/>
  <c r="C22" i="6"/>
  <c r="C19" i="6"/>
  <c r="C18" i="6"/>
  <c r="C17" i="6"/>
  <c r="C16" i="6"/>
  <c r="C15" i="6"/>
  <c r="C14" i="6"/>
  <c r="B22" i="5"/>
  <c r="C23" i="3"/>
  <c r="D23" i="3"/>
  <c r="E23" i="3"/>
  <c r="F23" i="3"/>
  <c r="G23" i="3"/>
  <c r="H23" i="3"/>
  <c r="I23" i="3"/>
  <c r="J23" i="3"/>
  <c r="K23" i="3"/>
  <c r="L23" i="3"/>
  <c r="M23" i="3"/>
  <c r="B23" i="3"/>
  <c r="D15" i="6" l="1"/>
  <c r="E15" i="6" s="1"/>
  <c r="F15" i="6" s="1"/>
  <c r="G15" i="6" s="1"/>
  <c r="D17" i="6"/>
  <c r="E17" i="6" s="1"/>
  <c r="F17" i="6" s="1"/>
  <c r="G17" i="6" s="1"/>
  <c r="D19" i="6"/>
  <c r="E19" i="6" s="1"/>
  <c r="F19" i="6" s="1"/>
  <c r="G19" i="6" s="1"/>
  <c r="D22" i="6"/>
  <c r="H14" i="6"/>
  <c r="D14" i="6"/>
  <c r="E14" i="6" s="1"/>
  <c r="F14" i="6" s="1"/>
  <c r="G14" i="6" s="1"/>
  <c r="H16" i="6"/>
  <c r="D16" i="6"/>
  <c r="E16" i="6" s="1"/>
  <c r="F16" i="6" s="1"/>
  <c r="G16" i="6" s="1"/>
  <c r="H18" i="6"/>
  <c r="D18" i="6"/>
  <c r="E18" i="6" s="1"/>
  <c r="F18" i="6" s="1"/>
  <c r="G18" i="6" s="1"/>
  <c r="C23" i="6"/>
  <c r="E35" i="6"/>
  <c r="D35" i="5"/>
  <c r="E35" i="5" s="1"/>
  <c r="C35" i="5"/>
  <c r="N8" i="3"/>
  <c r="C8" i="6" s="1"/>
  <c r="D8" i="6" s="1"/>
  <c r="E8" i="6" s="1"/>
  <c r="F8" i="6" s="1"/>
  <c r="G8" i="6" s="1"/>
  <c r="H27" i="3"/>
  <c r="I27" i="3"/>
  <c r="J27" i="3"/>
  <c r="K27" i="3"/>
  <c r="L27" i="3"/>
  <c r="M27" i="3"/>
  <c r="G11" i="3"/>
  <c r="H11" i="3"/>
  <c r="I11" i="3"/>
  <c r="J11" i="3"/>
  <c r="K11" i="3"/>
  <c r="L11" i="3"/>
  <c r="M11" i="3"/>
  <c r="D23" i="6" l="1"/>
  <c r="E22" i="6"/>
  <c r="F35" i="6"/>
  <c r="H19" i="6"/>
  <c r="H17" i="6"/>
  <c r="H15" i="6"/>
  <c r="L28" i="3"/>
  <c r="L32" i="3" s="1"/>
  <c r="J28" i="3"/>
  <c r="J32" i="3" s="1"/>
  <c r="H28" i="3"/>
  <c r="H32" i="3" s="1"/>
  <c r="M28" i="3"/>
  <c r="K28" i="3"/>
  <c r="K32" i="3" s="1"/>
  <c r="I28" i="3"/>
  <c r="I32" i="3" s="1"/>
  <c r="B8" i="5"/>
  <c r="F35" i="5"/>
  <c r="N26" i="3"/>
  <c r="N25" i="3"/>
  <c r="N15" i="3"/>
  <c r="B15" i="5" s="1"/>
  <c r="N18" i="3"/>
  <c r="B18" i="5" s="1"/>
  <c r="C18" i="5" s="1"/>
  <c r="D18" i="5" s="1"/>
  <c r="E18" i="5" s="1"/>
  <c r="F18" i="5" s="1"/>
  <c r="N9" i="3"/>
  <c r="N10" i="3"/>
  <c r="C11" i="3"/>
  <c r="D11" i="3"/>
  <c r="E11" i="3"/>
  <c r="F11" i="3"/>
  <c r="B11" i="3"/>
  <c r="B26" i="5" l="1"/>
  <c r="C26" i="5" s="1"/>
  <c r="D26" i="5" s="1"/>
  <c r="E26" i="5" s="1"/>
  <c r="F26" i="5" s="1"/>
  <c r="C26" i="6"/>
  <c r="B25" i="5"/>
  <c r="B27" i="5" s="1"/>
  <c r="C25" i="6"/>
  <c r="B10" i="5"/>
  <c r="C10" i="5" s="1"/>
  <c r="D10" i="5" s="1"/>
  <c r="E10" i="5" s="1"/>
  <c r="F10" i="5" s="1"/>
  <c r="C10" i="6"/>
  <c r="B9" i="5"/>
  <c r="C9" i="5" s="1"/>
  <c r="D9" i="5" s="1"/>
  <c r="E9" i="5" s="1"/>
  <c r="F9" i="5" s="1"/>
  <c r="C9" i="6"/>
  <c r="G35" i="6"/>
  <c r="F22" i="6"/>
  <c r="E23" i="6"/>
  <c r="C15" i="5"/>
  <c r="D15" i="5" s="1"/>
  <c r="E15" i="5" s="1"/>
  <c r="F15" i="5" s="1"/>
  <c r="C25" i="5"/>
  <c r="G26" i="5"/>
  <c r="C8" i="5"/>
  <c r="B11" i="5"/>
  <c r="B23" i="5"/>
  <c r="C22" i="5"/>
  <c r="G9" i="5"/>
  <c r="G10" i="5"/>
  <c r="N11" i="3"/>
  <c r="G18" i="5"/>
  <c r="N13" i="3"/>
  <c r="N17" i="3"/>
  <c r="B17" i="5" s="1"/>
  <c r="N14" i="3"/>
  <c r="B14" i="5" s="1"/>
  <c r="N19" i="3"/>
  <c r="B19" i="5" s="1"/>
  <c r="N16" i="3"/>
  <c r="B16" i="5" s="1"/>
  <c r="C16" i="5" s="1"/>
  <c r="D16" i="5" s="1"/>
  <c r="E16" i="5" s="1"/>
  <c r="F16" i="5" s="1"/>
  <c r="C35" i="3"/>
  <c r="D26" i="6" l="1"/>
  <c r="E26" i="6" s="1"/>
  <c r="F26" i="6" s="1"/>
  <c r="G26" i="6" s="1"/>
  <c r="C27" i="6"/>
  <c r="D25" i="6"/>
  <c r="B13" i="5"/>
  <c r="C13" i="5" s="1"/>
  <c r="D13" i="5" s="1"/>
  <c r="C13" i="6"/>
  <c r="D9" i="6"/>
  <c r="C11" i="6"/>
  <c r="D10" i="6"/>
  <c r="E10" i="6" s="1"/>
  <c r="F10" i="6" s="1"/>
  <c r="G10" i="6" s="1"/>
  <c r="F23" i="6"/>
  <c r="G22" i="6"/>
  <c r="G23" i="6" s="1"/>
  <c r="H23" i="6"/>
  <c r="G15" i="5"/>
  <c r="C14" i="5"/>
  <c r="D14" i="5" s="1"/>
  <c r="E14" i="5" s="1"/>
  <c r="F14" i="5" s="1"/>
  <c r="D22" i="5"/>
  <c r="C23" i="5"/>
  <c r="C19" i="5"/>
  <c r="D19" i="5" s="1"/>
  <c r="E19" i="5" s="1"/>
  <c r="F19" i="5" s="1"/>
  <c r="C17" i="5"/>
  <c r="D17" i="5" s="1"/>
  <c r="E17" i="5" s="1"/>
  <c r="F17" i="5" s="1"/>
  <c r="G16" i="5"/>
  <c r="D8" i="5"/>
  <c r="C11" i="5"/>
  <c r="C27" i="5"/>
  <c r="D25" i="5"/>
  <c r="E27" i="3"/>
  <c r="F27" i="3"/>
  <c r="G27" i="3"/>
  <c r="H26" i="6" l="1"/>
  <c r="D27" i="6"/>
  <c r="E25" i="6"/>
  <c r="B28" i="5"/>
  <c r="B32" i="5" s="1"/>
  <c r="B33" i="5" s="1"/>
  <c r="C31" i="5" s="1"/>
  <c r="D13" i="6"/>
  <c r="H10" i="6"/>
  <c r="E9" i="6"/>
  <c r="D11" i="6"/>
  <c r="H8" i="6"/>
  <c r="H22" i="6"/>
  <c r="G14" i="5"/>
  <c r="E25" i="5"/>
  <c r="D27" i="5"/>
  <c r="E13" i="5"/>
  <c r="E8" i="5"/>
  <c r="D11" i="5"/>
  <c r="G17" i="5"/>
  <c r="G19" i="5"/>
  <c r="E22" i="5"/>
  <c r="D23" i="5"/>
  <c r="C28" i="5"/>
  <c r="C32" i="5" s="1"/>
  <c r="F32" i="3"/>
  <c r="G28" i="3"/>
  <c r="G32" i="3" s="1"/>
  <c r="E28" i="3"/>
  <c r="E32" i="3" s="1"/>
  <c r="C28" i="6" l="1"/>
  <c r="C32" i="6" s="1"/>
  <c r="C33" i="6" s="1"/>
  <c r="B37" i="5"/>
  <c r="F25" i="6"/>
  <c r="E27" i="6"/>
  <c r="E13" i="6"/>
  <c r="D28" i="6"/>
  <c r="D32" i="6" s="1"/>
  <c r="F9" i="6"/>
  <c r="E11" i="6"/>
  <c r="F22" i="5"/>
  <c r="E23" i="5"/>
  <c r="F8" i="5"/>
  <c r="E11" i="5"/>
  <c r="F13" i="5"/>
  <c r="C33" i="5"/>
  <c r="D28" i="5"/>
  <c r="D32" i="5" s="1"/>
  <c r="F25" i="5"/>
  <c r="E27" i="5"/>
  <c r="N23" i="3"/>
  <c r="N40" i="4"/>
  <c r="N39" i="4"/>
  <c r="N36" i="4"/>
  <c r="N35" i="4"/>
  <c r="N17" i="4"/>
  <c r="N16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15" i="4"/>
  <c r="G13" i="4"/>
  <c r="D31" i="6" l="1"/>
  <c r="C37" i="6"/>
  <c r="F27" i="6"/>
  <c r="G25" i="6"/>
  <c r="D33" i="6"/>
  <c r="E31" i="6" s="1"/>
  <c r="F13" i="6"/>
  <c r="E28" i="6"/>
  <c r="E32" i="6" s="1"/>
  <c r="G9" i="6"/>
  <c r="F11" i="6"/>
  <c r="E28" i="5"/>
  <c r="E32" i="5" s="1"/>
  <c r="F27" i="5"/>
  <c r="C37" i="5"/>
  <c r="D31" i="5"/>
  <c r="D33" i="5" s="1"/>
  <c r="F11" i="5"/>
  <c r="F23" i="5"/>
  <c r="E31" i="4"/>
  <c r="E32" i="4" s="1"/>
  <c r="E33" i="4" s="1"/>
  <c r="E37" i="4"/>
  <c r="E13" i="4"/>
  <c r="E41" i="4"/>
  <c r="F31" i="4"/>
  <c r="F32" i="4" s="1"/>
  <c r="F37" i="4"/>
  <c r="F13" i="4"/>
  <c r="F41" i="4"/>
  <c r="G31" i="4"/>
  <c r="G37" i="4"/>
  <c r="G41" i="4"/>
  <c r="H31" i="4"/>
  <c r="H32" i="4"/>
  <c r="H37" i="4"/>
  <c r="H13" i="4"/>
  <c r="H41" i="4"/>
  <c r="I31" i="4"/>
  <c r="I32" i="4" s="1"/>
  <c r="I33" i="4" s="1"/>
  <c r="I37" i="4"/>
  <c r="I13" i="4"/>
  <c r="I41" i="4"/>
  <c r="J31" i="4"/>
  <c r="J37" i="4"/>
  <c r="J13" i="4"/>
  <c r="J41" i="4"/>
  <c r="K31" i="4"/>
  <c r="K37" i="4"/>
  <c r="K13" i="4"/>
  <c r="K41" i="4"/>
  <c r="L31" i="4"/>
  <c r="L32" i="4"/>
  <c r="L33" i="4" s="1"/>
  <c r="L37" i="4"/>
  <c r="L13" i="4"/>
  <c r="L41" i="4"/>
  <c r="M31" i="4"/>
  <c r="M32" i="4" s="1"/>
  <c r="M33" i="4" s="1"/>
  <c r="M37" i="4"/>
  <c r="M13" i="4"/>
  <c r="M41" i="4"/>
  <c r="C31" i="4"/>
  <c r="C13" i="4"/>
  <c r="C37" i="4"/>
  <c r="C41" i="4"/>
  <c r="B31" i="4"/>
  <c r="B13" i="4"/>
  <c r="B37" i="4"/>
  <c r="B41" i="4"/>
  <c r="D31" i="4"/>
  <c r="D32" i="4"/>
  <c r="D33" i="4" s="1"/>
  <c r="D37" i="4"/>
  <c r="D13" i="4"/>
  <c r="D41" i="4"/>
  <c r="N10" i="4"/>
  <c r="N11" i="4"/>
  <c r="N12" i="4"/>
  <c r="D35" i="3"/>
  <c r="C27" i="3"/>
  <c r="B27" i="3"/>
  <c r="D27" i="3"/>
  <c r="D37" i="6" l="1"/>
  <c r="G27" i="6"/>
  <c r="H27" i="6" s="1"/>
  <c r="H25" i="6"/>
  <c r="E33" i="6"/>
  <c r="F31" i="6" s="1"/>
  <c r="G13" i="6"/>
  <c r="F28" i="6"/>
  <c r="F32" i="6" s="1"/>
  <c r="H13" i="6"/>
  <c r="E37" i="6"/>
  <c r="G11" i="6"/>
  <c r="H9" i="6"/>
  <c r="H11" i="6" s="1"/>
  <c r="F28" i="5"/>
  <c r="F32" i="5" s="1"/>
  <c r="D37" i="5"/>
  <c r="E31" i="5"/>
  <c r="E33" i="5" s="1"/>
  <c r="E37" i="5" s="1"/>
  <c r="N27" i="3"/>
  <c r="D28" i="3"/>
  <c r="D32" i="3" s="1"/>
  <c r="C28" i="3"/>
  <c r="C32" i="3" s="1"/>
  <c r="E35" i="3"/>
  <c r="D42" i="4"/>
  <c r="D45" i="4" s="1"/>
  <c r="D46" i="4" s="1"/>
  <c r="D50" i="4" s="1"/>
  <c r="N41" i="4"/>
  <c r="N13" i="4"/>
  <c r="M42" i="4"/>
  <c r="M45" i="4" s="1"/>
  <c r="M46" i="4" s="1"/>
  <c r="M50" i="4" s="1"/>
  <c r="L42" i="4"/>
  <c r="L45" i="4" s="1"/>
  <c r="L46" i="4" s="1"/>
  <c r="L50" i="4" s="1"/>
  <c r="J33" i="4"/>
  <c r="I42" i="4"/>
  <c r="I45" i="4" s="1"/>
  <c r="I46" i="4" s="1"/>
  <c r="I50" i="4" s="1"/>
  <c r="N37" i="4"/>
  <c r="C32" i="4"/>
  <c r="C33" i="4" s="1"/>
  <c r="C42" i="4" s="1"/>
  <c r="C45" i="4" s="1"/>
  <c r="C46" i="4" s="1"/>
  <c r="C50" i="4" s="1"/>
  <c r="J42" i="4"/>
  <c r="J45" i="4" s="1"/>
  <c r="J46" i="4" s="1"/>
  <c r="J50" i="4" s="1"/>
  <c r="J32" i="4"/>
  <c r="H33" i="4"/>
  <c r="H42" i="4" s="1"/>
  <c r="H45" i="4" s="1"/>
  <c r="H46" i="4" s="1"/>
  <c r="H50" i="4" s="1"/>
  <c r="E42" i="4"/>
  <c r="E45" i="4" s="1"/>
  <c r="E46" i="4" s="1"/>
  <c r="E50" i="4" s="1"/>
  <c r="N31" i="4"/>
  <c r="B32" i="4"/>
  <c r="K32" i="4"/>
  <c r="K33" i="4" s="1"/>
  <c r="K42" i="4" s="1"/>
  <c r="K45" i="4" s="1"/>
  <c r="K46" i="4" s="1"/>
  <c r="K50" i="4" s="1"/>
  <c r="G32" i="4"/>
  <c r="G33" i="4" s="1"/>
  <c r="G42" i="4" s="1"/>
  <c r="G45" i="4" s="1"/>
  <c r="G46" i="4" s="1"/>
  <c r="G50" i="4" s="1"/>
  <c r="F33" i="4"/>
  <c r="F42" i="4" s="1"/>
  <c r="F45" i="4" s="1"/>
  <c r="F46" i="4" s="1"/>
  <c r="F50" i="4" s="1"/>
  <c r="F33" i="6" l="1"/>
  <c r="G31" i="6" s="1"/>
  <c r="G28" i="6"/>
  <c r="G32" i="6" s="1"/>
  <c r="F31" i="5"/>
  <c r="F33" i="5" s="1"/>
  <c r="F35" i="3"/>
  <c r="N32" i="4"/>
  <c r="B33" i="4"/>
  <c r="B28" i="3"/>
  <c r="F37" i="6" l="1"/>
  <c r="G33" i="6"/>
  <c r="G37" i="6" s="1"/>
  <c r="F37" i="5"/>
  <c r="G35" i="3"/>
  <c r="H35" i="3" s="1"/>
  <c r="B32" i="3"/>
  <c r="B33" i="3" s="1"/>
  <c r="B37" i="3" s="1"/>
  <c r="N33" i="4"/>
  <c r="B42" i="4"/>
  <c r="B45" i="4" s="1"/>
  <c r="B46" i="4" s="1"/>
  <c r="B50" i="4" s="1"/>
  <c r="I35" i="3" l="1"/>
  <c r="M35" i="3"/>
  <c r="C31" i="3"/>
  <c r="J35" i="3" l="1"/>
  <c r="C33" i="3"/>
  <c r="C37" i="3" s="1"/>
  <c r="G22" i="5" l="1"/>
  <c r="K35" i="3"/>
  <c r="D31" i="3"/>
  <c r="G8" i="5" l="1"/>
  <c r="G11" i="5" s="1"/>
  <c r="G13" i="5"/>
  <c r="G25" i="5"/>
  <c r="L35" i="3"/>
  <c r="D33" i="3"/>
  <c r="D37" i="3" s="1"/>
  <c r="E31" i="3" l="1"/>
  <c r="E33" i="3" l="1"/>
  <c r="E37" i="3" s="1"/>
  <c r="F31" i="3" l="1"/>
  <c r="F33" i="3" l="1"/>
  <c r="F37" i="3" s="1"/>
  <c r="G31" i="3" l="1"/>
  <c r="G33" i="3" l="1"/>
  <c r="G37" i="3" l="1"/>
  <c r="H31" i="3"/>
  <c r="H33" i="3" s="1"/>
  <c r="I31" i="3" l="1"/>
  <c r="I33" i="3" s="1"/>
  <c r="H37" i="3"/>
  <c r="J31" i="3" l="1"/>
  <c r="J33" i="3" s="1"/>
  <c r="I37" i="3"/>
  <c r="K31" i="3" l="1"/>
  <c r="K33" i="3" s="1"/>
  <c r="J37" i="3"/>
  <c r="L31" i="3" l="1"/>
  <c r="L33" i="3" s="1"/>
  <c r="K37" i="3"/>
  <c r="L37" i="3" l="1"/>
  <c r="M31" i="3"/>
  <c r="M33" i="3" s="1"/>
  <c r="M3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Huber</author>
  </authors>
  <commentList>
    <comment ref="B31" authorId="0" shapeId="0" xr:uid="{00BE695D-0A8E-4676-B662-9D7915777CB8}">
      <text>
        <r>
          <rPr>
            <sz val="9"/>
            <color indexed="81"/>
            <rFont val="Segoe UI"/>
            <family val="2"/>
          </rPr>
          <t>Betrag mit Vorzeichen erfassen:
Guthaben &gt; positiver Betrag (z.B. 5.000)
Soll-Saldo &gt; negativer Betrag (z.B. -2.500)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Huber</author>
  </authors>
  <commentList>
    <comment ref="B31" authorId="0" shapeId="0" xr:uid="{9ACE0003-8C8F-45D0-BCC2-F3A5DAFF169D}">
      <text>
        <r>
          <rPr>
            <sz val="9"/>
            <color indexed="81"/>
            <rFont val="Segoe UI"/>
            <family val="2"/>
          </rPr>
          <t>Betrag mit Vorzeichen erfassen:
Guthaben &gt; positiver Betrag (z.B. 5.000)
Soll-Saldo &gt; negativer Betrag (z.B. -2.500)</t>
        </r>
      </text>
    </comment>
  </commentList>
</comments>
</file>

<file path=xl/sharedStrings.xml><?xml version="1.0" encoding="utf-8"?>
<sst xmlns="http://schemas.openxmlformats.org/spreadsheetml/2006/main" count="185" uniqueCount="110">
  <si>
    <t>Betriebliche Liquiditätsplanung</t>
  </si>
  <si>
    <t>KUNDE</t>
  </si>
  <si>
    <t>1. Monat</t>
  </si>
  <si>
    <t>2. Monat</t>
  </si>
  <si>
    <t>3. Monat</t>
  </si>
  <si>
    <t>EINNAHMEN</t>
  </si>
  <si>
    <t>Barumsatz</t>
  </si>
  <si>
    <t>Umsatz auf Ziel</t>
  </si>
  <si>
    <t>sonstige Einnahmen</t>
  </si>
  <si>
    <t>SUMME EINNAHMEN</t>
  </si>
  <si>
    <t>Bareinkäufe</t>
  </si>
  <si>
    <t>Einkauf auf Ziel</t>
  </si>
  <si>
    <t>Fremdleistungen</t>
  </si>
  <si>
    <t>Löhne/ Gehälter (brutto)</t>
  </si>
  <si>
    <t xml:space="preserve">Lohnnebenkosten </t>
  </si>
  <si>
    <t>Instandhaltung/ Reperatur</t>
  </si>
  <si>
    <t>Miete, Betriebskosten, Energie</t>
  </si>
  <si>
    <t>Büro, EDV, Telefon</t>
  </si>
  <si>
    <t>KFZ, Transport</t>
  </si>
  <si>
    <t>Versicherung</t>
  </si>
  <si>
    <t>sonst. Ausgaben</t>
  </si>
  <si>
    <t>Umsatzsteuerzahllast</t>
  </si>
  <si>
    <t>so. Steuern, Abgaben, GSVG</t>
  </si>
  <si>
    <t>Leasingrate</t>
  </si>
  <si>
    <t>Kredittarten (Tilgung &amp; Zinsen)</t>
  </si>
  <si>
    <t>Zinsen Betriebsmittelkredit</t>
  </si>
  <si>
    <t>ZWISCHENSUMME</t>
  </si>
  <si>
    <t>+ Sicherheitsresverve</t>
  </si>
  <si>
    <t>SUMME AUSGABEN</t>
  </si>
  <si>
    <t>(Netto)Investitionen</t>
  </si>
  <si>
    <t>Neuaufnahme Kredit</t>
  </si>
  <si>
    <t>Privatentnahme, Privatsteuern</t>
  </si>
  <si>
    <t>Privateinlagen</t>
  </si>
  <si>
    <t>SALDO</t>
  </si>
  <si>
    <t>+ Saldo</t>
  </si>
  <si>
    <t>Kontostand Ende</t>
  </si>
  <si>
    <t>MITTELBEDARF INVESTITIONEN</t>
  </si>
  <si>
    <t>MITTELBEDARF PRIVAT</t>
  </si>
  <si>
    <r>
      <t>L</t>
    </r>
    <r>
      <rPr>
        <b/>
        <sz val="12"/>
        <color indexed="9"/>
        <rFont val="Arial"/>
        <family val="2"/>
      </rPr>
      <t>iquiditätsreserve/-engpass</t>
    </r>
  </si>
  <si>
    <t>Ersteller / Datum</t>
  </si>
  <si>
    <t>AUSGABEN *)</t>
  </si>
  <si>
    <t>INVESTITIONEN *)</t>
  </si>
  <si>
    <t>PRIVAT *)</t>
  </si>
  <si>
    <t>Kontorahmen</t>
  </si>
  <si>
    <t>Kontostand Anfang **)</t>
  </si>
  <si>
    <t>*) Beträge sind ohne Vorzeichen zu erfassen     **) Vorzeichen bei Kontosaldo korrekt erfassen</t>
  </si>
  <si>
    <t>Jahr</t>
  </si>
  <si>
    <t>4. Monat</t>
  </si>
  <si>
    <t>5. Monat</t>
  </si>
  <si>
    <t>6. Monat</t>
  </si>
  <si>
    <t>7. Monat</t>
  </si>
  <si>
    <t>8. Monat</t>
  </si>
  <si>
    <t>9. Monat</t>
  </si>
  <si>
    <t>10. Monat</t>
  </si>
  <si>
    <t>11. Monat</t>
  </si>
  <si>
    <t>12. Monat</t>
  </si>
  <si>
    <t xml:space="preserve">INVESTITIONEN *) </t>
  </si>
  <si>
    <t>Material-/Wareneinkauf</t>
  </si>
  <si>
    <t>SUMME</t>
  </si>
  <si>
    <t>Monat 1</t>
  </si>
  <si>
    <t>Monat 2</t>
  </si>
  <si>
    <t>Monat 3</t>
  </si>
  <si>
    <t>Monat 4</t>
  </si>
  <si>
    <t>Monat 5</t>
  </si>
  <si>
    <t>Monat 6</t>
  </si>
  <si>
    <t>Liquiditätsreserve/-engpass</t>
  </si>
  <si>
    <t>Sonstige Steuern und Abgaben, Umsatzsteuerzahllast</t>
  </si>
  <si>
    <r>
      <rPr>
        <b/>
        <sz val="10"/>
        <color theme="1"/>
        <rFont val="Arial"/>
        <family val="2"/>
      </rPr>
      <t>Personal</t>
    </r>
    <r>
      <rPr>
        <sz val="10"/>
        <color theme="1"/>
        <rFont val="Arial"/>
        <family val="2"/>
      </rPr>
      <t xml:space="preserve"> </t>
    </r>
    <r>
      <rPr>
        <sz val="10"/>
        <rFont val="Arial"/>
        <family val="2"/>
      </rPr>
      <t>(inkl. Lohnnebenkosten)</t>
    </r>
  </si>
  <si>
    <r>
      <rPr>
        <b/>
        <sz val="10"/>
        <rFont val="Arial"/>
        <family val="2"/>
      </rPr>
      <t>Miete</t>
    </r>
    <r>
      <rPr>
        <sz val="10"/>
        <rFont val="Arial"/>
        <family val="2"/>
      </rPr>
      <t xml:space="preserve"> (inkl. Betriebskosten)</t>
    </r>
  </si>
  <si>
    <t>Kredit-/Leasingraten/sonstige Zinsen</t>
  </si>
  <si>
    <t>LIQUIDITÄT</t>
  </si>
  <si>
    <t>Unternehmen</t>
  </si>
  <si>
    <t>Erstellungsdatum</t>
  </si>
  <si>
    <t>Verbindlichkeitenüberhang/offene Zahlungen aus Vormonaten</t>
  </si>
  <si>
    <r>
      <rPr>
        <b/>
        <sz val="10"/>
        <rFont val="Arial"/>
        <family val="2"/>
      </rPr>
      <t>Kontorahmen</t>
    </r>
    <r>
      <rPr>
        <sz val="10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 xml:space="preserve">  Rahmen aller Betriebsmittelkonten
</t>
    </r>
  </si>
  <si>
    <t>+ Position SALDO</t>
  </si>
  <si>
    <r>
      <t xml:space="preserve">Kontostand Monatsende
</t>
    </r>
    <r>
      <rPr>
        <sz val="8"/>
        <color theme="0" tint="-0.499984740745262"/>
        <rFont val="Arial"/>
        <family val="2"/>
      </rPr>
      <t xml:space="preserve">  Salden aller Betriebsmittelkonten</t>
    </r>
  </si>
  <si>
    <r>
      <rPr>
        <b/>
        <sz val="10"/>
        <color theme="1"/>
        <rFont val="Arial"/>
        <family val="2"/>
      </rPr>
      <t>Sonstige Ausgaben</t>
    </r>
    <r>
      <rPr>
        <sz val="10"/>
        <color theme="1"/>
        <rFont val="Arial"/>
        <family val="2"/>
      </rPr>
      <t xml:space="preserve"> (u.a. Energie, Telefon, EDV, Versicherung, KFZ, Instandhaltung)</t>
    </r>
  </si>
  <si>
    <r>
      <rPr>
        <b/>
        <sz val="10"/>
        <rFont val="Arial"/>
        <family val="2"/>
      </rPr>
      <t>Privateinlagen</t>
    </r>
    <r>
      <rPr>
        <sz val="10"/>
        <rFont val="Arial"/>
        <family val="2"/>
      </rPr>
      <t xml:space="preserve">
  </t>
    </r>
    <r>
      <rPr>
        <sz val="8"/>
        <color theme="0" tint="-0.499984740745262"/>
        <rFont val="Arial"/>
        <family val="2"/>
      </rPr>
      <t>Liquide Mittel aus Gesellschafterkreis oder anderen Quellen?</t>
    </r>
  </si>
  <si>
    <r>
      <rPr>
        <b/>
        <sz val="10"/>
        <rFont val="Arial"/>
        <family val="2"/>
      </rPr>
      <t>Privatentnahmen, Privatsteuern</t>
    </r>
    <r>
      <rPr>
        <sz val="10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 xml:space="preserve">  Bedarf für Lebensunterhalt und privater Kredit- und Leasingraten</t>
    </r>
  </si>
  <si>
    <t>*) Beträge (egal ob Einnahmen oder Ausgaben) sind ohne Vorzeichen zu erfassen.</t>
  </si>
  <si>
    <t>EINNAHMEN (Brutto) *)</t>
  </si>
  <si>
    <t>AUSGABEN (Brutto) *)</t>
  </si>
  <si>
    <t>Umsatz Sparte 1</t>
  </si>
  <si>
    <t>Umsatz Sparte 2</t>
  </si>
  <si>
    <t>Umsatz Sparte 3</t>
  </si>
  <si>
    <t>Weitere Informationen zum Thema "Unternehmensgründung"  finden Sie auf unserer Homepage: www.raiffeisen.at/ooe/firmenkunden</t>
  </si>
  <si>
    <t>Raiffeisen OÖ - der stabile Finanzpartner für Ihr Unternehmen!</t>
  </si>
  <si>
    <t>Monat 7</t>
  </si>
  <si>
    <t>Monat 8</t>
  </si>
  <si>
    <t>Monat 9</t>
  </si>
  <si>
    <t>Monat 10</t>
  </si>
  <si>
    <t>Monat 11</t>
  </si>
  <si>
    <t>Monat 12</t>
  </si>
  <si>
    <t>Jahr 1</t>
  </si>
  <si>
    <t>Jahr 2</t>
  </si>
  <si>
    <t>Jahr 3</t>
  </si>
  <si>
    <t>Jahr 4</t>
  </si>
  <si>
    <t>Jahr 5</t>
  </si>
  <si>
    <r>
      <t xml:space="preserve">Kontostand Jahresanfang
</t>
    </r>
    <r>
      <rPr>
        <sz val="8"/>
        <color theme="0" tint="-0.499984740745262"/>
        <rFont val="Arial"/>
        <family val="2"/>
      </rPr>
      <t xml:space="preserve">  Salden aller Betriebsmittelkonten (ev. auch Fremdbank)</t>
    </r>
  </si>
  <si>
    <r>
      <t>Raiffeisen Liquiditäts-Planer (</t>
    </r>
    <r>
      <rPr>
        <b/>
        <sz val="16"/>
        <color rgb="FFFFFF00"/>
        <rFont val="Arial"/>
        <family val="2"/>
      </rPr>
      <t>JAHRESPLANUNG</t>
    </r>
    <r>
      <rPr>
        <b/>
        <sz val="16"/>
        <color indexed="9"/>
        <rFont val="Arial"/>
        <family val="2"/>
      </rPr>
      <t>)</t>
    </r>
  </si>
  <si>
    <r>
      <t>Raiffeisen Liquiditäts-Planer (</t>
    </r>
    <r>
      <rPr>
        <b/>
        <sz val="16"/>
        <color rgb="FFFFFF00"/>
        <rFont val="Arial"/>
        <family val="2"/>
      </rPr>
      <t>MONATSPLANUNG</t>
    </r>
    <r>
      <rPr>
        <b/>
        <sz val="16"/>
        <color indexed="9"/>
        <rFont val="Arial"/>
        <family val="2"/>
      </rPr>
      <t>)</t>
    </r>
  </si>
  <si>
    <r>
      <t xml:space="preserve">Kontostand Jahresende
</t>
    </r>
    <r>
      <rPr>
        <sz val="8"/>
        <color theme="0" tint="-0.499984740745262"/>
        <rFont val="Arial"/>
        <family val="2"/>
      </rPr>
      <t xml:space="preserve">  Salden aller Betriebsmittelkonten</t>
    </r>
  </si>
  <si>
    <r>
      <rPr>
        <b/>
        <sz val="10"/>
        <rFont val="Arial"/>
        <family val="2"/>
      </rPr>
      <t>Investitionen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  Investitionen abzüglich dafür aufgenommener Kredite</t>
    </r>
  </si>
  <si>
    <t>% p.a.</t>
  </si>
  <si>
    <r>
      <t>Raiffeisen Liquiditäts-Planer (</t>
    </r>
    <r>
      <rPr>
        <b/>
        <sz val="16"/>
        <color rgb="FFFFFF00"/>
        <rFont val="Arial"/>
        <family val="2"/>
      </rPr>
      <t>JAHRESPLANUNG DYNAMISCH</t>
    </r>
    <r>
      <rPr>
        <b/>
        <sz val="16"/>
        <color indexed="9"/>
        <rFont val="Arial"/>
        <family val="2"/>
      </rPr>
      <t>)</t>
    </r>
  </si>
  <si>
    <r>
      <t xml:space="preserve">Kontostand Monatsanfang </t>
    </r>
    <r>
      <rPr>
        <b/>
        <sz val="10"/>
        <color theme="3"/>
        <rFont val="Arial"/>
        <family val="2"/>
      </rPr>
      <t>**)</t>
    </r>
    <r>
      <rPr>
        <b/>
        <sz val="10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 xml:space="preserve">  Salden aller Betriebsmittelkonten (ev. auch Fremdbank)</t>
    </r>
  </si>
  <si>
    <r>
      <rPr>
        <b/>
        <sz val="9"/>
        <color rgb="FF002060"/>
        <rFont val="Arial"/>
        <family val="2"/>
      </rPr>
      <t xml:space="preserve">*) </t>
    </r>
    <r>
      <rPr>
        <sz val="9"/>
        <color rgb="FF002060"/>
        <rFont val="Arial"/>
        <family val="2"/>
      </rPr>
      <t>Beträge (egal ob Einnahmen oder Ausgaben) sind ohne Vorzeichen zu erfassen.</t>
    </r>
  </si>
  <si>
    <r>
      <rPr>
        <b/>
        <sz val="9"/>
        <color rgb="FF002060"/>
        <rFont val="Arial"/>
        <family val="2"/>
      </rPr>
      <t>**)</t>
    </r>
    <r>
      <rPr>
        <sz val="9"/>
        <color rgb="FF002060"/>
        <rFont val="Arial"/>
        <family val="2"/>
      </rPr>
      <t xml:space="preserve"> Vorzeichen bei "Kontostand Monatsanfang" korrekt erfassen</t>
    </r>
  </si>
  <si>
    <r>
      <t>Kontostand Jahresanfang</t>
    </r>
    <r>
      <rPr>
        <b/>
        <sz val="10"/>
        <color rgb="FF002060"/>
        <rFont val="Arial"/>
        <family val="2"/>
      </rPr>
      <t xml:space="preserve"> *)</t>
    </r>
    <r>
      <rPr>
        <b/>
        <sz val="10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 xml:space="preserve">  Salden aller Betriebsmittelkonten (ev. auch Fremdbank)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</si>
</sst>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0"/>
      <name val="Arial"/>
    </font>
    <font>
      <sz val="8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2"/>
      <color indexed="16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9"/>
      <color indexed="81"/>
      <name val="Segoe UI"/>
      <family val="2"/>
    </font>
    <font>
      <sz val="12"/>
      <name val="Arial"/>
      <family val="2"/>
    </font>
    <font>
      <sz val="8"/>
      <color theme="0" tint="-0.49998474074526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2"/>
      <color theme="1" tint="0.249977111117893"/>
      <name val="Arial"/>
      <family val="2"/>
    </font>
    <font>
      <u/>
      <sz val="10"/>
      <color theme="10"/>
      <name val="Arial"/>
    </font>
    <font>
      <b/>
      <sz val="12"/>
      <color rgb="FF002060"/>
      <name val="Arial"/>
      <family val="2"/>
    </font>
    <font>
      <b/>
      <sz val="18"/>
      <color indexed="9"/>
      <name val="Arial"/>
      <family val="2"/>
    </font>
    <font>
      <b/>
      <sz val="16"/>
      <color rgb="FFFFFF00"/>
      <name val="Arial"/>
      <family val="2"/>
    </font>
    <font>
      <b/>
      <sz val="10"/>
      <color rgb="FF002060"/>
      <name val="Arial"/>
      <family val="2"/>
    </font>
    <font>
      <b/>
      <sz val="10"/>
      <color theme="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16"/>
      </top>
      <bottom style="thin">
        <color indexed="9"/>
      </bottom>
      <diagonal/>
    </border>
    <border>
      <left/>
      <right style="medium">
        <color indexed="64"/>
      </right>
      <top style="medium">
        <color indexed="16"/>
      </top>
      <bottom style="thin">
        <color indexed="9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/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/>
      <top style="medium">
        <color indexed="16"/>
      </top>
      <bottom/>
      <diagonal/>
    </border>
    <border>
      <left style="thin">
        <color indexed="16"/>
      </left>
      <right style="thin">
        <color indexed="16"/>
      </right>
      <top/>
      <bottom/>
      <diagonal/>
    </border>
    <border>
      <left/>
      <right/>
      <top/>
      <bottom style="medium">
        <color indexed="3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medium">
        <color indexed="64"/>
      </left>
      <right/>
      <top style="medium">
        <color indexed="64"/>
      </top>
      <bottom style="medium">
        <color indexed="16"/>
      </bottom>
      <diagonal/>
    </border>
    <border>
      <left/>
      <right/>
      <top style="medium">
        <color indexed="64"/>
      </top>
      <bottom style="medium">
        <color indexed="16"/>
      </bottom>
      <diagonal/>
    </border>
    <border>
      <left/>
      <right style="medium">
        <color indexed="64"/>
      </right>
      <top style="medium">
        <color indexed="64"/>
      </top>
      <bottom style="medium">
        <color indexed="16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indexed="16"/>
      </top>
      <bottom style="medium">
        <color auto="1"/>
      </bottom>
      <diagonal/>
    </border>
    <border>
      <left style="thick">
        <color theme="0"/>
      </left>
      <right/>
      <top style="medium">
        <color indexed="16"/>
      </top>
      <bottom/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medium">
        <color auto="1"/>
      </right>
      <top style="thin">
        <color indexed="9"/>
      </top>
      <bottom style="medium">
        <color auto="1"/>
      </bottom>
      <diagonal/>
    </border>
    <border>
      <left/>
      <right/>
      <top style="medium">
        <color indexed="16"/>
      </top>
      <bottom style="medium">
        <color indexed="64"/>
      </bottom>
      <diagonal/>
    </border>
    <border>
      <left/>
      <right style="medium">
        <color indexed="64"/>
      </right>
      <top style="medium">
        <color indexed="16"/>
      </top>
      <bottom style="medium">
        <color indexed="64"/>
      </bottom>
      <diagonal/>
    </border>
    <border>
      <left/>
      <right/>
      <top style="medium">
        <color indexed="16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Fill="1"/>
    <xf numFmtId="0" fontId="0" fillId="0" borderId="0" xfId="0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/>
    <xf numFmtId="0" fontId="6" fillId="0" borderId="0" xfId="0" applyFont="1" applyFill="1"/>
    <xf numFmtId="0" fontId="0" fillId="0" borderId="2" xfId="0" applyFill="1" applyBorder="1" applyAlignment="1">
      <alignment horizontal="left" vertical="center"/>
    </xf>
    <xf numFmtId="0" fontId="0" fillId="0" borderId="0" xfId="0" applyFill="1" applyAlignment="1">
      <alignment horizontal="left" indent="1"/>
    </xf>
    <xf numFmtId="0" fontId="0" fillId="0" borderId="3" xfId="0" applyFill="1" applyBorder="1" applyAlignment="1">
      <alignment horizontal="left" vertical="center"/>
    </xf>
    <xf numFmtId="0" fontId="0" fillId="0" borderId="4" xfId="0" quotePrefix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" fontId="6" fillId="3" borderId="5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0" fillId="0" borderId="2" xfId="0" quotePrefix="1" applyFill="1" applyBorder="1" applyAlignment="1">
      <alignment horizontal="left" vertical="center"/>
    </xf>
    <xf numFmtId="4" fontId="8" fillId="4" borderId="5" xfId="0" applyNumberFormat="1" applyFont="1" applyFill="1" applyBorder="1" applyAlignment="1">
      <alignment vertical="center"/>
    </xf>
    <xf numFmtId="4" fontId="0" fillId="5" borderId="5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0" fillId="0" borderId="8" xfId="0" applyNumberFormat="1" applyFill="1" applyBorder="1" applyAlignment="1">
      <alignment vertical="center"/>
    </xf>
    <xf numFmtId="4" fontId="7" fillId="6" borderId="9" xfId="0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left" vertical="center" wrapText="1"/>
    </xf>
    <xf numFmtId="4" fontId="6" fillId="7" borderId="7" xfId="0" applyNumberFormat="1" applyFont="1" applyFill="1" applyBorder="1" applyAlignment="1">
      <alignment vertical="center"/>
    </xf>
    <xf numFmtId="0" fontId="7" fillId="8" borderId="12" xfId="0" applyFont="1" applyFill="1" applyBorder="1" applyAlignment="1">
      <alignment horizontal="center" vertical="center"/>
    </xf>
    <xf numFmtId="4" fontId="6" fillId="7" borderId="12" xfId="0" applyNumberFormat="1" applyFont="1" applyFill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4" fontId="7" fillId="0" borderId="12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/>
    </xf>
    <xf numFmtId="4" fontId="0" fillId="0" borderId="17" xfId="0" applyNumberForma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4" fontId="6" fillId="3" borderId="6" xfId="0" applyNumberFormat="1" applyFont="1" applyFill="1" applyBorder="1" applyAlignment="1">
      <alignment vertical="center"/>
    </xf>
    <xf numFmtId="0" fontId="8" fillId="4" borderId="15" xfId="0" applyFont="1" applyFill="1" applyBorder="1" applyAlignment="1">
      <alignment vertical="center"/>
    </xf>
    <xf numFmtId="4" fontId="8" fillId="4" borderId="6" xfId="0" applyNumberFormat="1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4" fontId="0" fillId="5" borderId="6" xfId="0" applyNumberFormat="1" applyFill="1" applyBorder="1" applyAlignment="1">
      <alignment vertical="center"/>
    </xf>
    <xf numFmtId="4" fontId="6" fillId="0" borderId="10" xfId="0" applyNumberFormat="1" applyFont="1" applyFill="1" applyBorder="1" applyAlignment="1">
      <alignment vertical="center"/>
    </xf>
    <xf numFmtId="4" fontId="7" fillId="6" borderId="5" xfId="0" applyNumberFormat="1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4" fontId="7" fillId="8" borderId="9" xfId="0" applyNumberFormat="1" applyFont="1" applyFill="1" applyBorder="1" applyAlignment="1">
      <alignment vertical="center"/>
    </xf>
    <xf numFmtId="4" fontId="0" fillId="0" borderId="18" xfId="0" applyNumberFormat="1" applyFill="1" applyBorder="1" applyAlignment="1">
      <alignment vertical="center"/>
    </xf>
    <xf numFmtId="4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4" fontId="0" fillId="8" borderId="21" xfId="0" applyNumberFormat="1" applyFill="1" applyBorder="1" applyAlignment="1">
      <alignment vertical="center"/>
    </xf>
    <xf numFmtId="4" fontId="0" fillId="8" borderId="22" xfId="0" applyNumberFormat="1" applyFill="1" applyBorder="1" applyAlignment="1">
      <alignment vertical="center"/>
    </xf>
    <xf numFmtId="4" fontId="0" fillId="8" borderId="23" xfId="0" applyNumberFormat="1" applyFill="1" applyBorder="1" applyAlignment="1">
      <alignment vertical="center"/>
    </xf>
    <xf numFmtId="4" fontId="0" fillId="8" borderId="24" xfId="0" applyNumberFormat="1" applyFill="1" applyBorder="1" applyAlignment="1">
      <alignment vertical="center"/>
    </xf>
    <xf numFmtId="4" fontId="7" fillId="8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0" fillId="6" borderId="0" xfId="0" applyNumberFormat="1" applyFill="1" applyBorder="1" applyAlignment="1" applyProtection="1">
      <alignment vertical="center"/>
      <protection locked="0"/>
    </xf>
    <xf numFmtId="4" fontId="0" fillId="6" borderId="25" xfId="0" applyNumberFormat="1" applyFill="1" applyBorder="1" applyAlignment="1" applyProtection="1">
      <alignment vertical="center"/>
      <protection locked="0"/>
    </xf>
    <xf numFmtId="4" fontId="0" fillId="6" borderId="18" xfId="0" applyNumberFormat="1" applyFill="1" applyBorder="1" applyAlignment="1" applyProtection="1">
      <alignment vertical="center"/>
      <protection locked="0"/>
    </xf>
    <xf numFmtId="4" fontId="0" fillId="6" borderId="19" xfId="0" applyNumberFormat="1" applyFill="1" applyBorder="1" applyAlignment="1" applyProtection="1">
      <alignment vertical="center"/>
      <protection locked="0"/>
    </xf>
    <xf numFmtId="4" fontId="0" fillId="6" borderId="20" xfId="0" applyNumberFormat="1" applyFill="1" applyBorder="1" applyAlignment="1" applyProtection="1">
      <alignment vertical="center"/>
      <protection locked="0"/>
    </xf>
    <xf numFmtId="4" fontId="0" fillId="6" borderId="21" xfId="0" applyNumberFormat="1" applyFill="1" applyBorder="1" applyAlignment="1" applyProtection="1">
      <alignment vertical="center"/>
      <protection locked="0"/>
    </xf>
    <xf numFmtId="4" fontId="0" fillId="6" borderId="22" xfId="0" applyNumberFormat="1" applyFill="1" applyBorder="1" applyAlignment="1" applyProtection="1">
      <alignment vertical="center"/>
      <protection locked="0"/>
    </xf>
    <xf numFmtId="4" fontId="0" fillId="6" borderId="23" xfId="0" applyNumberFormat="1" applyFill="1" applyBorder="1" applyAlignment="1" applyProtection="1">
      <alignment vertical="center"/>
      <protection locked="0"/>
    </xf>
    <xf numFmtId="4" fontId="0" fillId="6" borderId="24" xfId="0" applyNumberFormat="1" applyFill="1" applyBorder="1" applyAlignment="1" applyProtection="1">
      <alignment vertical="center"/>
      <protection locked="0"/>
    </xf>
    <xf numFmtId="0" fontId="3" fillId="0" borderId="26" xfId="0" applyFont="1" applyFill="1" applyBorder="1" applyAlignment="1" applyProtection="1">
      <alignment horizontal="center"/>
      <protection locked="0"/>
    </xf>
    <xf numFmtId="0" fontId="10" fillId="0" borderId="26" xfId="0" applyFont="1" applyFill="1" applyBorder="1" applyAlignment="1" applyProtection="1">
      <alignment horizontal="left"/>
      <protection locked="0"/>
    </xf>
    <xf numFmtId="0" fontId="10" fillId="0" borderId="0" xfId="0" applyFont="1" applyFill="1" applyAlignment="1">
      <alignment horizontal="left"/>
    </xf>
    <xf numFmtId="4" fontId="7" fillId="0" borderId="17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3" fontId="0" fillId="0" borderId="10" xfId="0" applyNumberForma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9" fontId="11" fillId="0" borderId="2" xfId="1" applyFont="1" applyFill="1" applyBorder="1" applyAlignment="1">
      <alignment horizontal="left" vertical="center" wrapText="1"/>
    </xf>
    <xf numFmtId="9" fontId="0" fillId="0" borderId="0" xfId="1" applyFont="1" applyFill="1"/>
    <xf numFmtId="0" fontId="4" fillId="0" borderId="0" xfId="0" applyFont="1" applyFill="1" applyAlignment="1">
      <alignment horizontal="left" vertical="center"/>
    </xf>
    <xf numFmtId="3" fontId="0" fillId="0" borderId="14" xfId="0" applyNumberFormat="1" applyFill="1" applyBorder="1" applyAlignment="1">
      <alignment vertical="center"/>
    </xf>
    <xf numFmtId="3" fontId="7" fillId="0" borderId="36" xfId="0" applyNumberFormat="1" applyFont="1" applyFill="1" applyBorder="1" applyAlignment="1">
      <alignment vertical="center"/>
    </xf>
    <xf numFmtId="0" fontId="7" fillId="12" borderId="37" xfId="0" applyFont="1" applyFill="1" applyBorder="1" applyAlignment="1" applyProtection="1">
      <alignment horizontal="center" vertical="center"/>
      <protection locked="0"/>
    </xf>
    <xf numFmtId="0" fontId="7" fillId="12" borderId="38" xfId="0" applyFont="1" applyFill="1" applyBorder="1" applyAlignment="1" applyProtection="1">
      <alignment horizontal="center" vertical="center"/>
      <protection locked="0"/>
    </xf>
    <xf numFmtId="0" fontId="7" fillId="12" borderId="39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Fill="1"/>
    <xf numFmtId="0" fontId="7" fillId="0" borderId="16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7" fillId="0" borderId="4" xfId="0" quotePrefix="1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0" fontId="4" fillId="9" borderId="13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left" vertical="center" wrapText="1"/>
    </xf>
    <xf numFmtId="3" fontId="0" fillId="6" borderId="19" xfId="0" applyNumberFormat="1" applyFill="1" applyBorder="1" applyAlignment="1" applyProtection="1">
      <alignment vertical="top"/>
      <protection locked="0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" fontId="0" fillId="6" borderId="19" xfId="1" applyNumberFormat="1" applyFont="1" applyFill="1" applyBorder="1" applyAlignment="1" applyProtection="1">
      <alignment vertical="top"/>
      <protection locked="0"/>
    </xf>
    <xf numFmtId="3" fontId="0" fillId="0" borderId="17" xfId="0" applyNumberFormat="1" applyFill="1" applyBorder="1" applyAlignment="1">
      <alignment vertical="top"/>
    </xf>
    <xf numFmtId="3" fontId="19" fillId="9" borderId="4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20" fillId="0" borderId="0" xfId="0" applyFont="1" applyFill="1" applyAlignment="1">
      <alignment vertical="center"/>
    </xf>
    <xf numFmtId="3" fontId="0" fillId="6" borderId="22" xfId="0" applyNumberFormat="1" applyFill="1" applyBorder="1" applyAlignment="1" applyProtection="1">
      <alignment vertical="top"/>
      <protection locked="0"/>
    </xf>
    <xf numFmtId="3" fontId="0" fillId="6" borderId="32" xfId="0" applyNumberFormat="1" applyFill="1" applyBorder="1" applyAlignment="1" applyProtection="1">
      <alignment vertical="top"/>
      <protection locked="0"/>
    </xf>
    <xf numFmtId="3" fontId="0" fillId="0" borderId="14" xfId="0" applyNumberFormat="1" applyFill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7" fillId="0" borderId="0" xfId="0" applyFont="1" applyFill="1" applyBorder="1"/>
    <xf numFmtId="0" fontId="23" fillId="0" borderId="0" xfId="3" applyFont="1" applyFill="1" applyAlignment="1">
      <alignment horizontal="left"/>
    </xf>
    <xf numFmtId="3" fontId="0" fillId="6" borderId="42" xfId="0" applyNumberFormat="1" applyFill="1" applyBorder="1" applyAlignment="1" applyProtection="1">
      <alignment vertical="top"/>
      <protection locked="0"/>
    </xf>
    <xf numFmtId="3" fontId="0" fillId="6" borderId="41" xfId="0" applyNumberFormat="1" applyFill="1" applyBorder="1" applyAlignment="1" applyProtection="1">
      <alignment vertical="top"/>
    </xf>
    <xf numFmtId="3" fontId="7" fillId="0" borderId="43" xfId="0" applyNumberFormat="1" applyFont="1" applyFill="1" applyBorder="1" applyAlignment="1">
      <alignment vertical="center"/>
    </xf>
    <xf numFmtId="3" fontId="0" fillId="11" borderId="19" xfId="0" applyNumberFormat="1" applyFill="1" applyBorder="1" applyAlignment="1" applyProtection="1">
      <alignment vertical="top"/>
      <protection locked="0"/>
    </xf>
    <xf numFmtId="3" fontId="0" fillId="6" borderId="19" xfId="0" applyNumberFormat="1" applyFill="1" applyBorder="1" applyAlignment="1" applyProtection="1">
      <alignment vertical="top"/>
    </xf>
    <xf numFmtId="3" fontId="0" fillId="0" borderId="0" xfId="0" applyNumberFormat="1" applyFill="1" applyBorder="1" applyAlignment="1">
      <alignment vertical="top"/>
    </xf>
    <xf numFmtId="164" fontId="18" fillId="10" borderId="7" xfId="2" applyNumberFormat="1" applyFont="1" applyFill="1" applyBorder="1" applyAlignment="1">
      <alignment horizontal="left" vertical="center" wrapText="1"/>
    </xf>
    <xf numFmtId="0" fontId="7" fillId="8" borderId="36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vertical="center" wrapText="1"/>
      <protection locked="0"/>
    </xf>
    <xf numFmtId="3" fontId="19" fillId="9" borderId="44" xfId="0" applyNumberFormat="1" applyFont="1" applyFill="1" applyBorder="1" applyAlignment="1" applyProtection="1">
      <alignment vertical="center"/>
    </xf>
    <xf numFmtId="3" fontId="19" fillId="10" borderId="45" xfId="0" applyNumberFormat="1" applyFont="1" applyFill="1" applyBorder="1" applyAlignment="1" applyProtection="1">
      <alignment vertical="center"/>
    </xf>
    <xf numFmtId="0" fontId="11" fillId="10" borderId="4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7" fillId="10" borderId="36" xfId="0" applyFont="1" applyFill="1" applyBorder="1" applyAlignment="1">
      <alignment vertical="center"/>
    </xf>
    <xf numFmtId="0" fontId="11" fillId="0" borderId="4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18" fillId="9" borderId="36" xfId="0" applyFont="1" applyFill="1" applyBorder="1" applyAlignment="1">
      <alignment horizontal="left" vertical="center" wrapText="1"/>
    </xf>
    <xf numFmtId="3" fontId="7" fillId="13" borderId="19" xfId="0" applyNumberFormat="1" applyFont="1" applyFill="1" applyBorder="1" applyAlignment="1" applyProtection="1">
      <alignment horizontal="center" vertical="center"/>
      <protection locked="0"/>
    </xf>
    <xf numFmtId="3" fontId="0" fillId="6" borderId="42" xfId="0" applyNumberFormat="1" applyFill="1" applyBorder="1" applyAlignment="1" applyProtection="1">
      <alignment vertical="center"/>
      <protection locked="0"/>
    </xf>
    <xf numFmtId="3" fontId="0" fillId="13" borderId="19" xfId="0" applyNumberFormat="1" applyFill="1" applyBorder="1" applyAlignment="1" applyProtection="1">
      <alignment vertical="center"/>
      <protection locked="0"/>
    </xf>
    <xf numFmtId="3" fontId="0" fillId="0" borderId="17" xfId="0" applyNumberFormat="1" applyFill="1" applyBorder="1" applyAlignment="1">
      <alignment vertical="center"/>
    </xf>
    <xf numFmtId="9" fontId="0" fillId="13" borderId="19" xfId="0" applyNumberFormat="1" applyFill="1" applyBorder="1" applyAlignment="1" applyProtection="1">
      <alignment horizontal="center" vertical="center"/>
      <protection locked="0"/>
    </xf>
    <xf numFmtId="0" fontId="29" fillId="0" borderId="0" xfId="0" applyFont="1" applyFill="1" applyAlignment="1">
      <alignment vertical="center"/>
    </xf>
    <xf numFmtId="0" fontId="24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0" fontId="15" fillId="11" borderId="31" xfId="0" applyFont="1" applyFill="1" applyBorder="1" applyAlignment="1" applyProtection="1">
      <alignment horizontal="left" vertical="center"/>
      <protection locked="0"/>
    </xf>
    <xf numFmtId="0" fontId="15" fillId="11" borderId="30" xfId="0" applyFont="1" applyFill="1" applyBorder="1" applyAlignment="1" applyProtection="1">
      <alignment vertical="center" wrapText="1"/>
      <protection locked="0"/>
    </xf>
    <xf numFmtId="0" fontId="8" fillId="3" borderId="33" xfId="0" applyFont="1" applyFill="1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49" fontId="15" fillId="11" borderId="30" xfId="0" applyNumberFormat="1" applyFont="1" applyFill="1" applyBorder="1" applyAlignment="1" applyProtection="1">
      <alignment vertical="center" wrapText="1"/>
      <protection locked="0"/>
    </xf>
    <xf numFmtId="0" fontId="8" fillId="3" borderId="34" xfId="0" applyFont="1" applyFill="1" applyBorder="1" applyAlignment="1">
      <alignment vertical="center" wrapText="1"/>
    </xf>
    <xf numFmtId="0" fontId="2" fillId="7" borderId="27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</cellXfs>
  <cellStyles count="4">
    <cellStyle name="Komma" xfId="2" builtinId="3"/>
    <cellStyle name="Link" xfId="3" builtinId="8"/>
    <cellStyle name="Prozent" xfId="1" builtinId="5"/>
    <cellStyle name="Standard" xfId="0" builtinId="0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6E6E6"/>
      <rgbColor rgb="004D728E"/>
      <rgbColor rgb="00FFFFFF"/>
      <rgbColor rgb="007390A6"/>
      <rgbColor rgb="00BFCDD7"/>
      <rgbColor rgb="00265376"/>
      <rgbColor rgb="00FFFFFF"/>
      <rgbColor rgb="00FFFFFF"/>
      <rgbColor rgb="00000080"/>
      <rgbColor rgb="00FFFFFF"/>
      <rgbColor rgb="00FFFFFF"/>
      <rgbColor rgb="00FFFFFF"/>
      <rgbColor rgb="00FFFFFF"/>
      <rgbColor rgb="00FFFFFF"/>
      <rgbColor rgb="0000355E"/>
      <rgbColor rgb="00265376"/>
      <rgbColor rgb="004D728E"/>
      <rgbColor rgb="007390A6"/>
      <rgbColor rgb="0099AEBF"/>
      <rgbColor rgb="00BFCDD7"/>
      <rgbColor rgb="00616366"/>
      <rgbColor rgb="00969696"/>
      <rgbColor rgb="0000355E"/>
      <rgbColor rgb="00265376"/>
      <rgbColor rgb="004D728E"/>
      <rgbColor rgb="007390A6"/>
      <rgbColor rgb="0099AEBF"/>
      <rgbColor rgb="00BFCDD7"/>
      <rgbColor rgb="00616366"/>
      <rgbColor rgb="00969696"/>
      <rgbColor rgb="0000355E"/>
      <rgbColor rgb="0099CC00"/>
      <rgbColor rgb="00CC0000"/>
      <rgbColor rgb="00FF6600"/>
      <rgbColor rgb="00009900"/>
      <rgbColor rgb="00FFFF00"/>
      <rgbColor rgb="00FFFFFF"/>
      <rgbColor rgb="00FF9900"/>
      <rgbColor rgb="00FFFFFF"/>
      <rgbColor rgb="00000000"/>
      <rgbColor rgb="00969696"/>
      <rgbColor rgb="0099AEBF"/>
      <rgbColor rgb="00C8C8C8"/>
      <rgbColor rgb="00FFFFFF"/>
      <rgbColor rgb="00FFFFFF"/>
      <rgbColor rgb="00FFFFFF"/>
      <rgbColor rgb="00003366"/>
      <rgbColor rgb="00616366"/>
      <rgbColor rgb="00003300"/>
      <rgbColor rgb="00333300"/>
      <rgbColor rgb="00993300"/>
      <rgbColor rgb="00FFFFFF"/>
      <rgbColor rgb="00333399"/>
      <rgbColor rgb="00333333"/>
    </indexedColors>
    <mruColors>
      <color rgb="FF3E82C0"/>
      <color rgb="FFBAE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aiffeisen.at/ooe/de/firmenkunden/stabiler-finanzpartner.htm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raiffeisen.at/ooe/de/firmenkunden/stabiler-finanzpartner.html" TargetMode="External"/><Relationship Id="rId1" Type="http://schemas.openxmlformats.org/officeDocument/2006/relationships/hyperlink" Target="https://www.raiffeisen.at/ooe/de/firmenkunden/stabiler-finanzpartner.html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raiffeisen.at/ooe/de/firmenkunden/rundum-service-fuer/unternehmensgruende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aiffeisen.at/ooe/de/firmenkunden/rundum-service-fuer/unternehmensgruender.html" TargetMode="External"/><Relationship Id="rId1" Type="http://schemas.openxmlformats.org/officeDocument/2006/relationships/hyperlink" Target="https://www.raiffeisen.at/ooe/de/firmenkunden/stabiler-finanzpartner.html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aiffeisen.at/ooe/de/firmenkunden/rundum-service-fuer/unternehmensgruender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tabSelected="1" zoomScaleNormal="100" workbookViewId="0">
      <selection activeCell="B3" sqref="B3:N3"/>
    </sheetView>
  </sheetViews>
  <sheetFormatPr baseColWidth="10" defaultRowHeight="12.75" x14ac:dyDescent="0.2"/>
  <cols>
    <col min="1" max="1" width="57.85546875" style="1" customWidth="1"/>
    <col min="2" max="14" width="13.140625" style="1" customWidth="1"/>
    <col min="15" max="16384" width="11.42578125" style="1"/>
  </cols>
  <sheetData>
    <row r="1" spans="1:14" ht="20.25" x14ac:dyDescent="0.3">
      <c r="A1" s="153" t="s">
        <v>101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ht="6.7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0.25" customHeight="1" thickBot="1" x14ac:dyDescent="0.25">
      <c r="A3" s="84" t="s">
        <v>71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ht="20.25" customHeight="1" thickBot="1" x14ac:dyDescent="0.25">
      <c r="A4" s="116" t="s">
        <v>72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6" spans="1:14" s="21" customFormat="1" ht="17.25" customHeight="1" thickBot="1" x14ac:dyDescent="0.25">
      <c r="A6" s="31"/>
      <c r="B6" s="87" t="s">
        <v>59</v>
      </c>
      <c r="C6" s="88" t="s">
        <v>60</v>
      </c>
      <c r="D6" s="88" t="s">
        <v>61</v>
      </c>
      <c r="E6" s="88" t="s">
        <v>62</v>
      </c>
      <c r="F6" s="88" t="s">
        <v>63</v>
      </c>
      <c r="G6" s="89" t="s">
        <v>64</v>
      </c>
      <c r="H6" s="88" t="s">
        <v>88</v>
      </c>
      <c r="I6" s="89" t="s">
        <v>89</v>
      </c>
      <c r="J6" s="88" t="s">
        <v>90</v>
      </c>
      <c r="K6" s="89" t="s">
        <v>91</v>
      </c>
      <c r="L6" s="88" t="s">
        <v>92</v>
      </c>
      <c r="M6" s="89" t="s">
        <v>93</v>
      </c>
      <c r="N6" s="126" t="s">
        <v>58</v>
      </c>
    </row>
    <row r="7" spans="1:14" s="5" customFormat="1" ht="31.5" customHeight="1" thickBot="1" x14ac:dyDescent="0.3">
      <c r="A7" s="156" t="s">
        <v>81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8"/>
    </row>
    <row r="8" spans="1:14" ht="13.5" thickBot="1" x14ac:dyDescent="0.25">
      <c r="A8" s="92" t="s">
        <v>83</v>
      </c>
      <c r="B8" s="103">
        <v>500</v>
      </c>
      <c r="C8" s="103">
        <v>500</v>
      </c>
      <c r="D8" s="103">
        <v>500</v>
      </c>
      <c r="E8" s="103">
        <v>500</v>
      </c>
      <c r="F8" s="103">
        <v>1000</v>
      </c>
      <c r="G8" s="103">
        <v>1000</v>
      </c>
      <c r="H8" s="103">
        <v>1000</v>
      </c>
      <c r="I8" s="103">
        <v>1000</v>
      </c>
      <c r="J8" s="103">
        <v>1000</v>
      </c>
      <c r="K8" s="103">
        <v>1000</v>
      </c>
      <c r="L8" s="103">
        <v>1000</v>
      </c>
      <c r="M8" s="103">
        <v>1000</v>
      </c>
      <c r="N8" s="107">
        <f>SUM(B8:M8)</f>
        <v>10000</v>
      </c>
    </row>
    <row r="9" spans="1:14" ht="13.5" thickBot="1" x14ac:dyDescent="0.25">
      <c r="A9" s="92" t="s">
        <v>84</v>
      </c>
      <c r="B9" s="103">
        <v>500</v>
      </c>
      <c r="C9" s="103">
        <v>500</v>
      </c>
      <c r="D9" s="103">
        <v>500</v>
      </c>
      <c r="E9" s="103">
        <v>500</v>
      </c>
      <c r="F9" s="103">
        <v>1000</v>
      </c>
      <c r="G9" s="103">
        <v>1000</v>
      </c>
      <c r="H9" s="103">
        <v>1000</v>
      </c>
      <c r="I9" s="103">
        <v>1000</v>
      </c>
      <c r="J9" s="103">
        <v>1000</v>
      </c>
      <c r="K9" s="103">
        <v>1000</v>
      </c>
      <c r="L9" s="103">
        <v>1000</v>
      </c>
      <c r="M9" s="103">
        <v>1000</v>
      </c>
      <c r="N9" s="107">
        <f t="shared" ref="N9:N10" si="0">SUM(B9:M9)</f>
        <v>10000</v>
      </c>
    </row>
    <row r="10" spans="1:14" ht="13.5" thickBot="1" x14ac:dyDescent="0.25">
      <c r="A10" s="92" t="s">
        <v>85</v>
      </c>
      <c r="B10" s="103">
        <v>500</v>
      </c>
      <c r="C10" s="103">
        <v>500</v>
      </c>
      <c r="D10" s="103">
        <v>500</v>
      </c>
      <c r="E10" s="103">
        <v>500</v>
      </c>
      <c r="F10" s="103">
        <v>1000</v>
      </c>
      <c r="G10" s="103">
        <v>1000</v>
      </c>
      <c r="H10" s="103">
        <v>1000</v>
      </c>
      <c r="I10" s="103">
        <v>1000</v>
      </c>
      <c r="J10" s="103">
        <v>1000</v>
      </c>
      <c r="K10" s="103">
        <v>1000</v>
      </c>
      <c r="L10" s="103">
        <v>1000</v>
      </c>
      <c r="M10" s="103">
        <v>1000</v>
      </c>
      <c r="N10" s="107">
        <f t="shared" si="0"/>
        <v>10000</v>
      </c>
    </row>
    <row r="11" spans="1:14" s="8" customFormat="1" ht="24.95" customHeight="1" thickBot="1" x14ac:dyDescent="0.25">
      <c r="A11" s="7" t="s">
        <v>9</v>
      </c>
      <c r="B11" s="86">
        <f>SUM(B8:B10)</f>
        <v>1500</v>
      </c>
      <c r="C11" s="86">
        <f t="shared" ref="C11:F11" si="1">SUM(C8:C10)</f>
        <v>1500</v>
      </c>
      <c r="D11" s="86">
        <f t="shared" si="1"/>
        <v>1500</v>
      </c>
      <c r="E11" s="86">
        <f t="shared" si="1"/>
        <v>1500</v>
      </c>
      <c r="F11" s="86">
        <f t="shared" si="1"/>
        <v>3000</v>
      </c>
      <c r="G11" s="86">
        <f t="shared" ref="G11:M11" si="2">SUM(G8:G10)</f>
        <v>3000</v>
      </c>
      <c r="H11" s="86">
        <f t="shared" si="2"/>
        <v>3000</v>
      </c>
      <c r="I11" s="86">
        <f t="shared" si="2"/>
        <v>3000</v>
      </c>
      <c r="J11" s="86">
        <f t="shared" si="2"/>
        <v>3000</v>
      </c>
      <c r="K11" s="86">
        <f t="shared" si="2"/>
        <v>3000</v>
      </c>
      <c r="L11" s="86">
        <f t="shared" si="2"/>
        <v>3000</v>
      </c>
      <c r="M11" s="86">
        <f t="shared" si="2"/>
        <v>3000</v>
      </c>
      <c r="N11" s="121">
        <f>SUM(N8:N10)</f>
        <v>30000</v>
      </c>
    </row>
    <row r="12" spans="1:14" s="8" customFormat="1" ht="31.5" customHeight="1" thickBot="1" x14ac:dyDescent="0.25">
      <c r="A12" s="156" t="s">
        <v>82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8"/>
    </row>
    <row r="13" spans="1:14" ht="15" customHeight="1" thickBot="1" x14ac:dyDescent="0.25">
      <c r="A13" s="92" t="s">
        <v>57</v>
      </c>
      <c r="B13" s="103">
        <v>3000</v>
      </c>
      <c r="C13" s="103">
        <v>3000</v>
      </c>
      <c r="D13" s="103">
        <v>3000</v>
      </c>
      <c r="E13" s="103">
        <v>3000</v>
      </c>
      <c r="F13" s="103">
        <v>3000</v>
      </c>
      <c r="G13" s="103">
        <v>3000</v>
      </c>
      <c r="H13" s="103">
        <v>3000</v>
      </c>
      <c r="I13" s="103">
        <v>3000</v>
      </c>
      <c r="J13" s="103">
        <v>3000</v>
      </c>
      <c r="K13" s="103">
        <v>3000</v>
      </c>
      <c r="L13" s="103">
        <v>3000</v>
      </c>
      <c r="M13" s="103">
        <v>3000</v>
      </c>
      <c r="N13" s="107">
        <f>SUM(B13:M13)</f>
        <v>36000</v>
      </c>
    </row>
    <row r="14" spans="1:14" ht="13.5" thickBot="1" x14ac:dyDescent="0.25">
      <c r="A14" s="73" t="s">
        <v>67</v>
      </c>
      <c r="B14" s="103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7">
        <f t="shared" ref="N14:N19" si="3">SUM(B14:M14)</f>
        <v>0</v>
      </c>
    </row>
    <row r="15" spans="1:14" s="83" customFormat="1" ht="13.5" thickBot="1" x14ac:dyDescent="0.25">
      <c r="A15" s="82" t="s">
        <v>68</v>
      </c>
      <c r="B15" s="106">
        <v>0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7">
        <f t="shared" si="3"/>
        <v>0</v>
      </c>
    </row>
    <row r="16" spans="1:14" ht="26.25" thickBot="1" x14ac:dyDescent="0.25">
      <c r="A16" s="90" t="s">
        <v>77</v>
      </c>
      <c r="B16" s="103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7">
        <f t="shared" si="3"/>
        <v>0</v>
      </c>
    </row>
    <row r="17" spans="1:14" ht="13.5" thickBot="1" x14ac:dyDescent="0.25">
      <c r="A17" s="93" t="s">
        <v>66</v>
      </c>
      <c r="B17" s="103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7">
        <f t="shared" si="3"/>
        <v>0</v>
      </c>
    </row>
    <row r="18" spans="1:14" ht="13.5" thickBot="1" x14ac:dyDescent="0.25">
      <c r="A18" s="94" t="s">
        <v>69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7">
        <f t="shared" si="3"/>
        <v>0</v>
      </c>
    </row>
    <row r="19" spans="1:14" ht="16.5" customHeight="1" thickBot="1" x14ac:dyDescent="0.25">
      <c r="A19" s="95" t="s">
        <v>73</v>
      </c>
      <c r="B19" s="103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7">
        <f t="shared" si="3"/>
        <v>0</v>
      </c>
    </row>
    <row r="20" spans="1:14" s="8" customFormat="1" ht="24.95" customHeight="1" thickBot="1" x14ac:dyDescent="0.25">
      <c r="A20" s="7" t="s">
        <v>28</v>
      </c>
      <c r="B20" s="86">
        <f>SUM(B13:B19)*-1</f>
        <v>-3000</v>
      </c>
      <c r="C20" s="86">
        <f t="shared" ref="C20:M20" si="4">SUM(C13:C19)*-1</f>
        <v>-3000</v>
      </c>
      <c r="D20" s="86">
        <f t="shared" si="4"/>
        <v>-3000</v>
      </c>
      <c r="E20" s="86">
        <f t="shared" si="4"/>
        <v>-3000</v>
      </c>
      <c r="F20" s="86">
        <f t="shared" si="4"/>
        <v>-3000</v>
      </c>
      <c r="G20" s="86">
        <f t="shared" si="4"/>
        <v>-3000</v>
      </c>
      <c r="H20" s="86">
        <f t="shared" si="4"/>
        <v>-3000</v>
      </c>
      <c r="I20" s="86">
        <f t="shared" si="4"/>
        <v>-3000</v>
      </c>
      <c r="J20" s="86">
        <f t="shared" si="4"/>
        <v>-3000</v>
      </c>
      <c r="K20" s="86">
        <f t="shared" si="4"/>
        <v>-3000</v>
      </c>
      <c r="L20" s="86">
        <f t="shared" si="4"/>
        <v>-3000</v>
      </c>
      <c r="M20" s="86">
        <f t="shared" si="4"/>
        <v>-3000</v>
      </c>
      <c r="N20" s="121">
        <f>SUM(B20:M20)</f>
        <v>-36000</v>
      </c>
    </row>
    <row r="21" spans="1:14" s="5" customFormat="1" ht="21.75" customHeight="1" thickBot="1" x14ac:dyDescent="0.3">
      <c r="A21" s="156" t="s">
        <v>56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8"/>
    </row>
    <row r="22" spans="1:14" ht="24.75" thickBot="1" x14ac:dyDescent="0.25">
      <c r="A22" s="132" t="s">
        <v>103</v>
      </c>
      <c r="B22" s="112">
        <v>0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07">
        <f t="shared" ref="N22" si="5">SUM(B22:M22)</f>
        <v>0</v>
      </c>
    </row>
    <row r="23" spans="1:14" s="8" customFormat="1" ht="24.95" customHeight="1" thickBot="1" x14ac:dyDescent="0.25">
      <c r="A23" s="133" t="s">
        <v>36</v>
      </c>
      <c r="B23" s="76">
        <f>B22*-1</f>
        <v>0</v>
      </c>
      <c r="C23" s="76">
        <f t="shared" ref="C23:M23" si="6">C22*-1</f>
        <v>0</v>
      </c>
      <c r="D23" s="76">
        <f t="shared" si="6"/>
        <v>0</v>
      </c>
      <c r="E23" s="76">
        <f t="shared" si="6"/>
        <v>0</v>
      </c>
      <c r="F23" s="76">
        <f t="shared" si="6"/>
        <v>0</v>
      </c>
      <c r="G23" s="76">
        <f t="shared" si="6"/>
        <v>0</v>
      </c>
      <c r="H23" s="76">
        <f t="shared" si="6"/>
        <v>0</v>
      </c>
      <c r="I23" s="76">
        <f t="shared" si="6"/>
        <v>0</v>
      </c>
      <c r="J23" s="76">
        <f t="shared" si="6"/>
        <v>0</v>
      </c>
      <c r="K23" s="76">
        <f t="shared" si="6"/>
        <v>0</v>
      </c>
      <c r="L23" s="76">
        <f t="shared" si="6"/>
        <v>0</v>
      </c>
      <c r="M23" s="76">
        <f t="shared" si="6"/>
        <v>0</v>
      </c>
      <c r="N23" s="77">
        <f>SUM(B23:M23)</f>
        <v>0</v>
      </c>
    </row>
    <row r="24" spans="1:14" ht="21.75" customHeight="1" thickBot="1" x14ac:dyDescent="0.25">
      <c r="A24" s="156" t="s">
        <v>42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8"/>
    </row>
    <row r="25" spans="1:14" s="11" customFormat="1" ht="24.75" thickBot="1" x14ac:dyDescent="0.25">
      <c r="A25" s="74" t="s">
        <v>79</v>
      </c>
      <c r="B25" s="103">
        <v>1000</v>
      </c>
      <c r="C25" s="103">
        <v>1000</v>
      </c>
      <c r="D25" s="103">
        <v>1000</v>
      </c>
      <c r="E25" s="103">
        <v>1000</v>
      </c>
      <c r="F25" s="103">
        <v>1000</v>
      </c>
      <c r="G25" s="103">
        <v>1000</v>
      </c>
      <c r="H25" s="103">
        <v>1000</v>
      </c>
      <c r="I25" s="103">
        <v>1000</v>
      </c>
      <c r="J25" s="103">
        <v>1000</v>
      </c>
      <c r="K25" s="103">
        <v>1000</v>
      </c>
      <c r="L25" s="103">
        <v>1000</v>
      </c>
      <c r="M25" s="103">
        <v>1000</v>
      </c>
      <c r="N25" s="107">
        <f>SUM(B25:M25)</f>
        <v>12000</v>
      </c>
    </row>
    <row r="26" spans="1:14" ht="25.5" x14ac:dyDescent="0.2">
      <c r="A26" s="73" t="s">
        <v>78</v>
      </c>
      <c r="B26" s="111"/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07">
        <f>SUM(B26:M26)</f>
        <v>0</v>
      </c>
    </row>
    <row r="27" spans="1:14" ht="24.95" customHeight="1" thickBot="1" x14ac:dyDescent="0.25">
      <c r="A27" s="98" t="s">
        <v>37</v>
      </c>
      <c r="B27" s="99">
        <f>(B25-B26)*-1</f>
        <v>-1000</v>
      </c>
      <c r="C27" s="99">
        <f>(C25-C26)*-1</f>
        <v>-1000</v>
      </c>
      <c r="D27" s="99">
        <f>(D25-D26)*-1</f>
        <v>-1000</v>
      </c>
      <c r="E27" s="99">
        <f t="shared" ref="E27:G27" si="7">(E25-E26)*-1</f>
        <v>-1000</v>
      </c>
      <c r="F27" s="99">
        <f t="shared" si="7"/>
        <v>-1000</v>
      </c>
      <c r="G27" s="99">
        <f t="shared" si="7"/>
        <v>-1000</v>
      </c>
      <c r="H27" s="99">
        <f t="shared" ref="H27:M27" si="8">(H25-H26)*-1</f>
        <v>-1000</v>
      </c>
      <c r="I27" s="99">
        <f t="shared" si="8"/>
        <v>-1000</v>
      </c>
      <c r="J27" s="99">
        <f t="shared" si="8"/>
        <v>-1000</v>
      </c>
      <c r="K27" s="99">
        <f t="shared" si="8"/>
        <v>-1000</v>
      </c>
      <c r="L27" s="99">
        <f t="shared" si="8"/>
        <v>-1000</v>
      </c>
      <c r="M27" s="99">
        <f t="shared" si="8"/>
        <v>-1000</v>
      </c>
      <c r="N27" s="100">
        <f>SUM(B27:M27)</f>
        <v>-12000</v>
      </c>
    </row>
    <row r="28" spans="1:14" s="104" customFormat="1" ht="18" customHeight="1" thickBot="1" x14ac:dyDescent="0.25">
      <c r="A28" s="101" t="s">
        <v>33</v>
      </c>
      <c r="B28" s="130">
        <f t="shared" ref="B28:M28" si="9">SUM(B11,B20,B23,B27)</f>
        <v>-2500</v>
      </c>
      <c r="C28" s="130">
        <f t="shared" si="9"/>
        <v>-2500</v>
      </c>
      <c r="D28" s="130">
        <f t="shared" si="9"/>
        <v>-2500</v>
      </c>
      <c r="E28" s="130">
        <f t="shared" si="9"/>
        <v>-2500</v>
      </c>
      <c r="F28" s="130">
        <f t="shared" si="9"/>
        <v>-1000</v>
      </c>
      <c r="G28" s="130">
        <f t="shared" si="9"/>
        <v>-1000</v>
      </c>
      <c r="H28" s="130">
        <f t="shared" si="9"/>
        <v>-1000</v>
      </c>
      <c r="I28" s="130">
        <f t="shared" si="9"/>
        <v>-1000</v>
      </c>
      <c r="J28" s="130">
        <f t="shared" si="9"/>
        <v>-1000</v>
      </c>
      <c r="K28" s="130">
        <f t="shared" si="9"/>
        <v>-1000</v>
      </c>
      <c r="L28" s="130">
        <f t="shared" si="9"/>
        <v>-1000</v>
      </c>
      <c r="M28" s="130">
        <f t="shared" si="9"/>
        <v>-1000</v>
      </c>
      <c r="N28" s="131"/>
    </row>
    <row r="29" spans="1:14" s="8" customFormat="1" ht="13.5" customHeight="1" thickBot="1" x14ac:dyDescent="0.2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</row>
    <row r="30" spans="1:14" s="8" customFormat="1" ht="21.75" customHeight="1" thickBot="1" x14ac:dyDescent="0.25">
      <c r="A30" s="156" t="s">
        <v>70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8"/>
    </row>
    <row r="31" spans="1:14" s="8" customFormat="1" ht="25.5" customHeight="1" thickBot="1" x14ac:dyDescent="0.25">
      <c r="A31" s="102" t="s">
        <v>106</v>
      </c>
      <c r="B31" s="122">
        <v>2000</v>
      </c>
      <c r="C31" s="123">
        <f>B33</f>
        <v>-500</v>
      </c>
      <c r="D31" s="123">
        <f>C33</f>
        <v>-3000</v>
      </c>
      <c r="E31" s="123">
        <f t="shared" ref="E31:G31" si="10">D33</f>
        <v>-5500</v>
      </c>
      <c r="F31" s="123">
        <f t="shared" si="10"/>
        <v>-8000</v>
      </c>
      <c r="G31" s="123">
        <f t="shared" si="10"/>
        <v>-9000</v>
      </c>
      <c r="H31" s="123">
        <f t="shared" ref="H31" si="11">G33</f>
        <v>-10000</v>
      </c>
      <c r="I31" s="123">
        <f t="shared" ref="I31" si="12">H33</f>
        <v>-11000</v>
      </c>
      <c r="J31" s="123">
        <f t="shared" ref="J31" si="13">I33</f>
        <v>-12000</v>
      </c>
      <c r="K31" s="123">
        <f t="shared" ref="K31" si="14">J33</f>
        <v>-13000</v>
      </c>
      <c r="L31" s="123">
        <f t="shared" ref="L31:M31" si="15">K33</f>
        <v>-14000</v>
      </c>
      <c r="M31" s="123">
        <f t="shared" si="15"/>
        <v>-15000</v>
      </c>
      <c r="N31" s="85"/>
    </row>
    <row r="32" spans="1:14" ht="14.25" customHeight="1" thickBot="1" x14ac:dyDescent="0.25">
      <c r="A32" s="96" t="s">
        <v>75</v>
      </c>
      <c r="B32" s="123">
        <f t="shared" ref="B32:G32" si="16">B28</f>
        <v>-2500</v>
      </c>
      <c r="C32" s="123">
        <f t="shared" si="16"/>
        <v>-2500</v>
      </c>
      <c r="D32" s="123">
        <f t="shared" si="16"/>
        <v>-2500</v>
      </c>
      <c r="E32" s="123">
        <f t="shared" si="16"/>
        <v>-2500</v>
      </c>
      <c r="F32" s="123">
        <f t="shared" si="16"/>
        <v>-1000</v>
      </c>
      <c r="G32" s="123">
        <f t="shared" si="16"/>
        <v>-1000</v>
      </c>
      <c r="H32" s="123">
        <f t="shared" ref="H32:L32" si="17">H28</f>
        <v>-1000</v>
      </c>
      <c r="I32" s="123">
        <f t="shared" si="17"/>
        <v>-1000</v>
      </c>
      <c r="J32" s="123">
        <f t="shared" si="17"/>
        <v>-1000</v>
      </c>
      <c r="K32" s="123">
        <f t="shared" si="17"/>
        <v>-1000</v>
      </c>
      <c r="L32" s="123">
        <f t="shared" si="17"/>
        <v>-1000</v>
      </c>
      <c r="M32" s="123">
        <f t="shared" ref="M32" si="18">M28</f>
        <v>-1000</v>
      </c>
      <c r="N32" s="78"/>
    </row>
    <row r="33" spans="1:14" ht="28.5" customHeight="1" thickBot="1" x14ac:dyDescent="0.25">
      <c r="A33" s="115" t="s">
        <v>76</v>
      </c>
      <c r="B33" s="123">
        <f>B31+B32</f>
        <v>-500</v>
      </c>
      <c r="C33" s="123">
        <f>C31+C32</f>
        <v>-3000</v>
      </c>
      <c r="D33" s="123">
        <f t="shared" ref="D33:G33" si="19">D31+D32</f>
        <v>-5500</v>
      </c>
      <c r="E33" s="123">
        <f t="shared" si="19"/>
        <v>-8000</v>
      </c>
      <c r="F33" s="123">
        <f t="shared" si="19"/>
        <v>-9000</v>
      </c>
      <c r="G33" s="123">
        <f t="shared" si="19"/>
        <v>-10000</v>
      </c>
      <c r="H33" s="123">
        <f t="shared" ref="H33:L33" si="20">H31+H32</f>
        <v>-11000</v>
      </c>
      <c r="I33" s="123">
        <f t="shared" si="20"/>
        <v>-12000</v>
      </c>
      <c r="J33" s="123">
        <f t="shared" si="20"/>
        <v>-13000</v>
      </c>
      <c r="K33" s="123">
        <f t="shared" si="20"/>
        <v>-14000</v>
      </c>
      <c r="L33" s="123">
        <f t="shared" si="20"/>
        <v>-15000</v>
      </c>
      <c r="M33" s="123">
        <f t="shared" ref="M33" si="21">M31+M32</f>
        <v>-16000</v>
      </c>
      <c r="N33" s="78"/>
    </row>
    <row r="34" spans="1:14" ht="4.5" customHeight="1" thickBot="1" x14ac:dyDescent="0.25">
      <c r="A34" s="1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75"/>
    </row>
    <row r="35" spans="1:14" ht="25.5" customHeight="1" thickBot="1" x14ac:dyDescent="0.25">
      <c r="A35" s="114" t="s">
        <v>74</v>
      </c>
      <c r="B35" s="122">
        <v>15000</v>
      </c>
      <c r="C35" s="103">
        <f>B35</f>
        <v>15000</v>
      </c>
      <c r="D35" s="103">
        <f>C35</f>
        <v>15000</v>
      </c>
      <c r="E35" s="103">
        <f t="shared" ref="E35:F35" si="22">D35</f>
        <v>15000</v>
      </c>
      <c r="F35" s="103">
        <f t="shared" si="22"/>
        <v>15000</v>
      </c>
      <c r="G35" s="103">
        <f>F35</f>
        <v>15000</v>
      </c>
      <c r="H35" s="103">
        <f t="shared" ref="H35:L35" si="23">G35</f>
        <v>15000</v>
      </c>
      <c r="I35" s="103">
        <f t="shared" si="23"/>
        <v>15000</v>
      </c>
      <c r="J35" s="103">
        <f t="shared" si="23"/>
        <v>15000</v>
      </c>
      <c r="K35" s="103">
        <f t="shared" si="23"/>
        <v>15000</v>
      </c>
      <c r="L35" s="103">
        <f t="shared" si="23"/>
        <v>15000</v>
      </c>
      <c r="M35" s="120">
        <f>G35</f>
        <v>15000</v>
      </c>
      <c r="N35" s="80"/>
    </row>
    <row r="36" spans="1:14" s="9" customFormat="1" ht="3" customHeight="1" thickBot="1" x14ac:dyDescent="0.25">
      <c r="A36" s="2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1"/>
    </row>
    <row r="37" spans="1:14" s="105" customFormat="1" ht="18" customHeight="1" thickBot="1" x14ac:dyDescent="0.25">
      <c r="A37" s="97" t="s">
        <v>65</v>
      </c>
      <c r="B37" s="108">
        <f>B35+B33</f>
        <v>14500</v>
      </c>
      <c r="C37" s="108">
        <f t="shared" ref="C37:G37" si="24">C35+C33</f>
        <v>12000</v>
      </c>
      <c r="D37" s="108">
        <f t="shared" si="24"/>
        <v>9500</v>
      </c>
      <c r="E37" s="108">
        <f t="shared" si="24"/>
        <v>7000</v>
      </c>
      <c r="F37" s="108">
        <f t="shared" si="24"/>
        <v>6000</v>
      </c>
      <c r="G37" s="108">
        <f t="shared" si="24"/>
        <v>5000</v>
      </c>
      <c r="H37" s="108">
        <f t="shared" ref="H37:L37" si="25">H35+H33</f>
        <v>4000</v>
      </c>
      <c r="I37" s="108">
        <f t="shared" si="25"/>
        <v>3000</v>
      </c>
      <c r="J37" s="108">
        <f t="shared" si="25"/>
        <v>2000</v>
      </c>
      <c r="K37" s="108">
        <f t="shared" si="25"/>
        <v>1000</v>
      </c>
      <c r="L37" s="108">
        <f t="shared" si="25"/>
        <v>0</v>
      </c>
      <c r="M37" s="108">
        <f>M35+M33</f>
        <v>-1000</v>
      </c>
      <c r="N37" s="125"/>
    </row>
    <row r="38" spans="1:14" x14ac:dyDescent="0.2">
      <c r="A38" s="151" t="s">
        <v>107</v>
      </c>
      <c r="B38" s="91"/>
      <c r="C38" s="91"/>
      <c r="D38" s="91"/>
      <c r="E38" s="91"/>
      <c r="F38" s="91"/>
    </row>
    <row r="39" spans="1:14" x14ac:dyDescent="0.2">
      <c r="A39" s="151" t="s">
        <v>108</v>
      </c>
    </row>
    <row r="40" spans="1:14" ht="6.75" customHeight="1" x14ac:dyDescent="0.2"/>
    <row r="41" spans="1:14" ht="15" customHeight="1" x14ac:dyDescent="0.25">
      <c r="A41" s="118" t="s">
        <v>86</v>
      </c>
      <c r="B41" s="118"/>
      <c r="C41" s="118"/>
      <c r="D41" s="118"/>
      <c r="E41" s="118"/>
      <c r="F41" s="118"/>
    </row>
    <row r="42" spans="1:14" ht="15" customHeight="1" x14ac:dyDescent="0.2">
      <c r="A42" s="109"/>
    </row>
    <row r="43" spans="1:14" ht="21.75" customHeight="1" x14ac:dyDescent="0.35">
      <c r="A43" s="152" t="s">
        <v>87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</row>
  </sheetData>
  <sheetProtection selectLockedCells="1"/>
  <mergeCells count="9">
    <mergeCell ref="A43:N43"/>
    <mergeCell ref="A1:N1"/>
    <mergeCell ref="B4:N4"/>
    <mergeCell ref="B3:N3"/>
    <mergeCell ref="A7:N7"/>
    <mergeCell ref="A30:N30"/>
    <mergeCell ref="A21:N21"/>
    <mergeCell ref="A24:N24"/>
    <mergeCell ref="A12:N12"/>
  </mergeCells>
  <phoneticPr fontId="1" type="noConversion"/>
  <conditionalFormatting sqref="B37:M37">
    <cfRule type="cellIs" dxfId="2" priority="2" operator="lessThan">
      <formula>0</formula>
    </cfRule>
  </conditionalFormatting>
  <hyperlinks>
    <hyperlink ref="A41:N41" r:id="rId1" display="Informationen zum Thema COVID-19  finden Sie auf unserer Homepage (www.raiffeisen-ooe.at/firmenkunden)" xr:uid="{F5520330-3ED2-4AE9-9434-223F6EAAC0E0}"/>
    <hyperlink ref="G41:H41" r:id="rId2" display="Informationen zum Thema COVID-19  finden Sie auf unserer Homepage (www.raiffeisen-ooe.at/firmenkunden)" xr:uid="{F85290B8-22B2-4EA6-A76E-B4408D0B8587}"/>
    <hyperlink ref="J41:O41" r:id="rId3" display="Informationen zum Thema COVID-19  finden Sie auf unserer Homepage (www.raiffeisen-ooe.at/firmenkunden)" xr:uid="{72B7AD9E-3594-4C04-9889-D3333F961F69}"/>
    <hyperlink ref="A41" r:id="rId4" xr:uid="{4D67F7AE-73E7-4AAC-B72D-EECE4840298C}"/>
  </hyperlinks>
  <pageMargins left="0.74803149606299213" right="0.62992125984251968" top="0.78740157480314965" bottom="0.51181102362204722" header="0.35433070866141736" footer="0.27559055118110237"/>
  <pageSetup paperSize="9" scale="56" orientation="portrait" r:id="rId5"/>
  <headerFooter alignWithMargins="0">
    <oddFooter>&amp;R&amp;F / &amp;D</oddFoot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7D3E-ADAF-4369-8883-823B2E2ECD3F}">
  <sheetPr>
    <pageSetUpPr fitToPage="1"/>
  </sheetPr>
  <dimension ref="A1:J43"/>
  <sheetViews>
    <sheetView showGridLines="0" zoomScaleNormal="100" workbookViewId="0">
      <selection activeCell="B3" sqref="B3:G3"/>
    </sheetView>
  </sheetViews>
  <sheetFormatPr baseColWidth="10" defaultRowHeight="12.75" x14ac:dyDescent="0.2"/>
  <cols>
    <col min="1" max="1" width="57.85546875" style="1" customWidth="1"/>
    <col min="2" max="7" width="13.140625" style="1" customWidth="1"/>
    <col min="8" max="8" width="5.7109375" style="1" customWidth="1"/>
    <col min="9" max="16384" width="11.42578125" style="1"/>
  </cols>
  <sheetData>
    <row r="1" spans="1:10" ht="20.25" x14ac:dyDescent="0.3">
      <c r="A1" s="153" t="s">
        <v>100</v>
      </c>
      <c r="B1" s="153"/>
      <c r="C1" s="153"/>
      <c r="D1" s="153"/>
      <c r="E1" s="153"/>
      <c r="F1" s="153"/>
      <c r="G1" s="153"/>
      <c r="H1" s="127"/>
    </row>
    <row r="2" spans="1:10" ht="6.75" customHeight="1" x14ac:dyDescent="0.3">
      <c r="A2" s="2"/>
      <c r="B2" s="2"/>
      <c r="C2" s="2"/>
      <c r="D2" s="2"/>
      <c r="E2" s="2"/>
      <c r="F2" s="2"/>
      <c r="G2" s="2"/>
      <c r="H2" s="128"/>
    </row>
    <row r="3" spans="1:10" ht="20.25" customHeight="1" thickBot="1" x14ac:dyDescent="0.25">
      <c r="A3" s="84" t="s">
        <v>71</v>
      </c>
      <c r="B3" s="159"/>
      <c r="C3" s="159"/>
      <c r="D3" s="159"/>
      <c r="E3" s="159"/>
      <c r="F3" s="159"/>
      <c r="G3" s="159"/>
      <c r="H3" s="129"/>
    </row>
    <row r="4" spans="1:10" ht="20.25" customHeight="1" thickBot="1" x14ac:dyDescent="0.25">
      <c r="A4" s="116" t="s">
        <v>72</v>
      </c>
      <c r="B4" s="154"/>
      <c r="C4" s="154"/>
      <c r="D4" s="154"/>
      <c r="E4" s="154"/>
      <c r="F4" s="154"/>
      <c r="G4" s="154"/>
      <c r="H4" s="129"/>
    </row>
    <row r="5" spans="1:10" ht="15" x14ac:dyDescent="0.2">
      <c r="H5" s="129"/>
    </row>
    <row r="6" spans="1:10" s="21" customFormat="1" ht="17.25" customHeight="1" thickBot="1" x14ac:dyDescent="0.25">
      <c r="A6" s="31"/>
      <c r="B6" s="87" t="s">
        <v>94</v>
      </c>
      <c r="C6" s="87" t="s">
        <v>95</v>
      </c>
      <c r="D6" s="87" t="s">
        <v>96</v>
      </c>
      <c r="E6" s="87" t="s">
        <v>97</v>
      </c>
      <c r="F6" s="87" t="s">
        <v>98</v>
      </c>
      <c r="G6" s="126" t="s">
        <v>58</v>
      </c>
      <c r="H6" s="129"/>
      <c r="I6" s="1"/>
      <c r="J6" s="1"/>
    </row>
    <row r="7" spans="1:10" s="5" customFormat="1" ht="31.5" customHeight="1" thickBot="1" x14ac:dyDescent="0.3">
      <c r="A7" s="156" t="s">
        <v>81</v>
      </c>
      <c r="B7" s="157"/>
      <c r="C7" s="157"/>
      <c r="D7" s="157"/>
      <c r="E7" s="157"/>
      <c r="F7" s="157"/>
      <c r="G7" s="158"/>
      <c r="H7" s="129"/>
      <c r="I7" s="1"/>
      <c r="J7" s="1"/>
    </row>
    <row r="8" spans="1:10" ht="15.75" thickBot="1" x14ac:dyDescent="0.25">
      <c r="A8" s="92" t="s">
        <v>83</v>
      </c>
      <c r="B8" s="119">
        <f>Monatsplanung!N8</f>
        <v>10000</v>
      </c>
      <c r="C8" s="103">
        <f>B8</f>
        <v>10000</v>
      </c>
      <c r="D8" s="103">
        <f t="shared" ref="D8:F10" si="0">C8</f>
        <v>10000</v>
      </c>
      <c r="E8" s="103">
        <f t="shared" si="0"/>
        <v>10000</v>
      </c>
      <c r="F8" s="103">
        <f t="shared" si="0"/>
        <v>10000</v>
      </c>
      <c r="G8" s="107">
        <f>SUM(B8:F8)</f>
        <v>50000</v>
      </c>
      <c r="H8" s="129"/>
    </row>
    <row r="9" spans="1:10" ht="15.75" thickBot="1" x14ac:dyDescent="0.25">
      <c r="A9" s="92" t="s">
        <v>84</v>
      </c>
      <c r="B9" s="119">
        <f>Monatsplanung!N9</f>
        <v>10000</v>
      </c>
      <c r="C9" s="103">
        <f t="shared" ref="C9:C10" si="1">B9</f>
        <v>10000</v>
      </c>
      <c r="D9" s="103">
        <f t="shared" si="0"/>
        <v>10000</v>
      </c>
      <c r="E9" s="103">
        <f t="shared" si="0"/>
        <v>10000</v>
      </c>
      <c r="F9" s="103">
        <f t="shared" si="0"/>
        <v>10000</v>
      </c>
      <c r="G9" s="107">
        <f>SUM(B9:F9)</f>
        <v>50000</v>
      </c>
      <c r="H9" s="129"/>
    </row>
    <row r="10" spans="1:10" ht="15.75" thickBot="1" x14ac:dyDescent="0.25">
      <c r="A10" s="92" t="s">
        <v>85</v>
      </c>
      <c r="B10" s="119">
        <f>Monatsplanung!N10</f>
        <v>10000</v>
      </c>
      <c r="C10" s="103">
        <f t="shared" si="1"/>
        <v>10000</v>
      </c>
      <c r="D10" s="103">
        <f t="shared" si="0"/>
        <v>10000</v>
      </c>
      <c r="E10" s="103">
        <f t="shared" si="0"/>
        <v>10000</v>
      </c>
      <c r="F10" s="103">
        <f t="shared" si="0"/>
        <v>10000</v>
      </c>
      <c r="G10" s="107">
        <f>SUM(B10:F10)</f>
        <v>50000</v>
      </c>
      <c r="H10" s="129"/>
    </row>
    <row r="11" spans="1:10" s="8" customFormat="1" ht="24.95" customHeight="1" thickBot="1" x14ac:dyDescent="0.25">
      <c r="A11" s="7" t="s">
        <v>9</v>
      </c>
      <c r="B11" s="86">
        <f>SUM(B8:B10)</f>
        <v>30000</v>
      </c>
      <c r="C11" s="86">
        <f t="shared" ref="C11:F11" si="2">SUM(C8:C10)</f>
        <v>30000</v>
      </c>
      <c r="D11" s="86">
        <f t="shared" si="2"/>
        <v>30000</v>
      </c>
      <c r="E11" s="86">
        <f t="shared" si="2"/>
        <v>30000</v>
      </c>
      <c r="F11" s="86">
        <f t="shared" si="2"/>
        <v>30000</v>
      </c>
      <c r="G11" s="121">
        <f>SUM(G8:G10)</f>
        <v>150000</v>
      </c>
      <c r="H11" s="129"/>
      <c r="I11" s="1"/>
      <c r="J11" s="1"/>
    </row>
    <row r="12" spans="1:10" s="8" customFormat="1" ht="31.5" customHeight="1" thickBot="1" x14ac:dyDescent="0.25">
      <c r="A12" s="156" t="s">
        <v>82</v>
      </c>
      <c r="B12" s="157"/>
      <c r="C12" s="157"/>
      <c r="D12" s="157"/>
      <c r="E12" s="157"/>
      <c r="F12" s="157"/>
      <c r="G12" s="158"/>
      <c r="H12" s="129"/>
      <c r="I12" s="1"/>
      <c r="J12" s="1"/>
    </row>
    <row r="13" spans="1:10" ht="15" customHeight="1" thickBot="1" x14ac:dyDescent="0.25">
      <c r="A13" s="92" t="s">
        <v>57</v>
      </c>
      <c r="B13" s="119">
        <f>Monatsplanung!N13</f>
        <v>36000</v>
      </c>
      <c r="C13" s="103">
        <f t="shared" ref="C13:C19" si="3">B13</f>
        <v>36000</v>
      </c>
      <c r="D13" s="103">
        <f t="shared" ref="D13:D19" si="4">C13</f>
        <v>36000</v>
      </c>
      <c r="E13" s="103">
        <f t="shared" ref="E13:E19" si="5">D13</f>
        <v>36000</v>
      </c>
      <c r="F13" s="103">
        <f t="shared" ref="F13:F19" si="6">E13</f>
        <v>36000</v>
      </c>
      <c r="G13" s="107">
        <f t="shared" ref="G13:G19" si="7">SUM(B13:F13)</f>
        <v>180000</v>
      </c>
      <c r="H13" s="129"/>
    </row>
    <row r="14" spans="1:10" ht="15.75" thickBot="1" x14ac:dyDescent="0.25">
      <c r="A14" s="73" t="s">
        <v>67</v>
      </c>
      <c r="B14" s="119">
        <f>Monatsplanung!N14</f>
        <v>0</v>
      </c>
      <c r="C14" s="103">
        <f t="shared" si="3"/>
        <v>0</v>
      </c>
      <c r="D14" s="103">
        <f t="shared" si="4"/>
        <v>0</v>
      </c>
      <c r="E14" s="103">
        <f t="shared" si="5"/>
        <v>0</v>
      </c>
      <c r="F14" s="103">
        <f t="shared" si="6"/>
        <v>0</v>
      </c>
      <c r="G14" s="107">
        <f t="shared" si="7"/>
        <v>0</v>
      </c>
      <c r="H14" s="129"/>
    </row>
    <row r="15" spans="1:10" s="83" customFormat="1" ht="15.75" thickBot="1" x14ac:dyDescent="0.25">
      <c r="A15" s="82" t="s">
        <v>68</v>
      </c>
      <c r="B15" s="119">
        <f>Monatsplanung!N15</f>
        <v>0</v>
      </c>
      <c r="C15" s="103">
        <f t="shared" si="3"/>
        <v>0</v>
      </c>
      <c r="D15" s="103">
        <f t="shared" si="4"/>
        <v>0</v>
      </c>
      <c r="E15" s="103">
        <f t="shared" si="5"/>
        <v>0</v>
      </c>
      <c r="F15" s="103">
        <f t="shared" si="6"/>
        <v>0</v>
      </c>
      <c r="G15" s="107">
        <f t="shared" si="7"/>
        <v>0</v>
      </c>
      <c r="H15" s="129"/>
      <c r="I15" s="1"/>
      <c r="J15" s="1"/>
    </row>
    <row r="16" spans="1:10" ht="26.25" thickBot="1" x14ac:dyDescent="0.25">
      <c r="A16" s="90" t="s">
        <v>77</v>
      </c>
      <c r="B16" s="119">
        <f>Monatsplanung!N16</f>
        <v>0</v>
      </c>
      <c r="C16" s="103">
        <f t="shared" si="3"/>
        <v>0</v>
      </c>
      <c r="D16" s="103">
        <f t="shared" si="4"/>
        <v>0</v>
      </c>
      <c r="E16" s="103">
        <f t="shared" si="5"/>
        <v>0</v>
      </c>
      <c r="F16" s="103">
        <f t="shared" si="6"/>
        <v>0</v>
      </c>
      <c r="G16" s="107">
        <f t="shared" si="7"/>
        <v>0</v>
      </c>
      <c r="H16" s="129"/>
    </row>
    <row r="17" spans="1:10" ht="15.75" thickBot="1" x14ac:dyDescent="0.25">
      <c r="A17" s="93" t="s">
        <v>66</v>
      </c>
      <c r="B17" s="119">
        <f>Monatsplanung!N17</f>
        <v>0</v>
      </c>
      <c r="C17" s="103">
        <f t="shared" si="3"/>
        <v>0</v>
      </c>
      <c r="D17" s="103">
        <f t="shared" si="4"/>
        <v>0</v>
      </c>
      <c r="E17" s="103">
        <f t="shared" si="5"/>
        <v>0</v>
      </c>
      <c r="F17" s="103">
        <f t="shared" si="6"/>
        <v>0</v>
      </c>
      <c r="G17" s="107">
        <f t="shared" si="7"/>
        <v>0</v>
      </c>
      <c r="H17" s="129"/>
    </row>
    <row r="18" spans="1:10" ht="15.75" thickBot="1" x14ac:dyDescent="0.25">
      <c r="A18" s="94" t="s">
        <v>69</v>
      </c>
      <c r="B18" s="119">
        <f>Monatsplanung!N18</f>
        <v>0</v>
      </c>
      <c r="C18" s="103">
        <f t="shared" si="3"/>
        <v>0</v>
      </c>
      <c r="D18" s="103">
        <f t="shared" si="4"/>
        <v>0</v>
      </c>
      <c r="E18" s="103">
        <f t="shared" si="5"/>
        <v>0</v>
      </c>
      <c r="F18" s="103">
        <f t="shared" si="6"/>
        <v>0</v>
      </c>
      <c r="G18" s="107">
        <f t="shared" si="7"/>
        <v>0</v>
      </c>
      <c r="H18" s="129"/>
    </row>
    <row r="19" spans="1:10" ht="16.5" customHeight="1" thickBot="1" x14ac:dyDescent="0.25">
      <c r="A19" s="95" t="s">
        <v>73</v>
      </c>
      <c r="B19" s="119">
        <f>Monatsplanung!N19</f>
        <v>0</v>
      </c>
      <c r="C19" s="103">
        <f t="shared" si="3"/>
        <v>0</v>
      </c>
      <c r="D19" s="103">
        <f t="shared" si="4"/>
        <v>0</v>
      </c>
      <c r="E19" s="103">
        <f t="shared" si="5"/>
        <v>0</v>
      </c>
      <c r="F19" s="103">
        <f t="shared" si="6"/>
        <v>0</v>
      </c>
      <c r="G19" s="107">
        <f t="shared" si="7"/>
        <v>0</v>
      </c>
      <c r="H19" s="129"/>
    </row>
    <row r="20" spans="1:10" s="8" customFormat="1" ht="24.95" customHeight="1" thickBot="1" x14ac:dyDescent="0.25">
      <c r="A20" s="7" t="s">
        <v>28</v>
      </c>
      <c r="B20" s="86">
        <f>SUM(B13:B19)*(-1)</f>
        <v>-36000</v>
      </c>
      <c r="C20" s="86">
        <f t="shared" ref="C20:F20" si="8">SUM(C13:C19)*(-1)</f>
        <v>-36000</v>
      </c>
      <c r="D20" s="86">
        <f t="shared" si="8"/>
        <v>-36000</v>
      </c>
      <c r="E20" s="86">
        <f t="shared" si="8"/>
        <v>-36000</v>
      </c>
      <c r="F20" s="86">
        <f t="shared" si="8"/>
        <v>-36000</v>
      </c>
      <c r="G20" s="121">
        <f>SUM(B20:F20)</f>
        <v>-180000</v>
      </c>
      <c r="H20" s="129"/>
      <c r="I20" s="1"/>
      <c r="J20" s="1"/>
    </row>
    <row r="21" spans="1:10" s="5" customFormat="1" ht="21.75" customHeight="1" thickBot="1" x14ac:dyDescent="0.3">
      <c r="A21" s="156" t="s">
        <v>56</v>
      </c>
      <c r="B21" s="157"/>
      <c r="C21" s="157"/>
      <c r="D21" s="157"/>
      <c r="E21" s="157"/>
      <c r="F21" s="157"/>
      <c r="G21" s="158"/>
      <c r="H21" s="129"/>
      <c r="I21" s="1"/>
      <c r="J21" s="1"/>
    </row>
    <row r="22" spans="1:10" ht="24.75" thickBot="1" x14ac:dyDescent="0.25">
      <c r="A22" s="132" t="s">
        <v>103</v>
      </c>
      <c r="B22" s="119">
        <f>Monatsplanung!N23</f>
        <v>0</v>
      </c>
      <c r="C22" s="103">
        <f t="shared" ref="C22" si="9">B22</f>
        <v>0</v>
      </c>
      <c r="D22" s="103">
        <f t="shared" ref="D22" si="10">C22</f>
        <v>0</v>
      </c>
      <c r="E22" s="103">
        <f t="shared" ref="E22" si="11">D22</f>
        <v>0</v>
      </c>
      <c r="F22" s="103">
        <f t="shared" ref="F22" si="12">E22</f>
        <v>0</v>
      </c>
      <c r="G22" s="113">
        <f>SUM(B22:F22)</f>
        <v>0</v>
      </c>
      <c r="H22" s="129"/>
    </row>
    <row r="23" spans="1:10" s="8" customFormat="1" ht="24.95" customHeight="1" thickBot="1" x14ac:dyDescent="0.25">
      <c r="A23" s="133" t="s">
        <v>36</v>
      </c>
      <c r="B23" s="76">
        <f>B22*-1</f>
        <v>0</v>
      </c>
      <c r="C23" s="76">
        <f t="shared" ref="C23:F23" si="13">C22*-1</f>
        <v>0</v>
      </c>
      <c r="D23" s="76">
        <f t="shared" si="13"/>
        <v>0</v>
      </c>
      <c r="E23" s="76">
        <f t="shared" si="13"/>
        <v>0</v>
      </c>
      <c r="F23" s="76">
        <f t="shared" si="13"/>
        <v>0</v>
      </c>
      <c r="G23" s="77">
        <f>SUM(B23:F23)</f>
        <v>0</v>
      </c>
      <c r="H23" s="129"/>
      <c r="I23" s="1"/>
      <c r="J23" s="1"/>
    </row>
    <row r="24" spans="1:10" ht="21.75" customHeight="1" thickBot="1" x14ac:dyDescent="0.25">
      <c r="A24" s="156" t="s">
        <v>42</v>
      </c>
      <c r="B24" s="157"/>
      <c r="C24" s="157"/>
      <c r="D24" s="157"/>
      <c r="E24" s="157"/>
      <c r="F24" s="157"/>
      <c r="G24" s="158"/>
      <c r="H24" s="129"/>
    </row>
    <row r="25" spans="1:10" s="11" customFormat="1" ht="24.75" thickBot="1" x14ac:dyDescent="0.25">
      <c r="A25" s="74" t="s">
        <v>79</v>
      </c>
      <c r="B25" s="119">
        <f>Monatsplanung!N25</f>
        <v>12000</v>
      </c>
      <c r="C25" s="103">
        <f t="shared" ref="C25:C26" si="14">B25</f>
        <v>12000</v>
      </c>
      <c r="D25" s="103">
        <f t="shared" ref="D25:D26" si="15">C25</f>
        <v>12000</v>
      </c>
      <c r="E25" s="103">
        <f t="shared" ref="E25:E26" si="16">D25</f>
        <v>12000</v>
      </c>
      <c r="F25" s="103">
        <f t="shared" ref="F25:F26" si="17">E25</f>
        <v>12000</v>
      </c>
      <c r="G25" s="107">
        <f>SUM(B25:F25)</f>
        <v>60000</v>
      </c>
      <c r="H25" s="129"/>
      <c r="I25" s="1"/>
      <c r="J25" s="1"/>
    </row>
    <row r="26" spans="1:10" ht="26.25" thickBot="1" x14ac:dyDescent="0.25">
      <c r="A26" s="73" t="s">
        <v>78</v>
      </c>
      <c r="B26" s="119">
        <f>Monatsplanung!N26</f>
        <v>0</v>
      </c>
      <c r="C26" s="103">
        <f t="shared" si="14"/>
        <v>0</v>
      </c>
      <c r="D26" s="103">
        <f t="shared" si="15"/>
        <v>0</v>
      </c>
      <c r="E26" s="103">
        <f t="shared" si="16"/>
        <v>0</v>
      </c>
      <c r="F26" s="103">
        <f t="shared" si="17"/>
        <v>0</v>
      </c>
      <c r="G26" s="107">
        <f>SUM(B26:F26)</f>
        <v>0</v>
      </c>
      <c r="H26" s="129"/>
    </row>
    <row r="27" spans="1:10" ht="24.95" customHeight="1" thickBot="1" x14ac:dyDescent="0.25">
      <c r="A27" s="98" t="s">
        <v>37</v>
      </c>
      <c r="B27" s="99">
        <f>(B25-B26)*-1</f>
        <v>-12000</v>
      </c>
      <c r="C27" s="99">
        <f>(C25-C26)*-1</f>
        <v>-12000</v>
      </c>
      <c r="D27" s="99">
        <f>(D25-D26)*-1</f>
        <v>-12000</v>
      </c>
      <c r="E27" s="99">
        <f t="shared" ref="E27:F27" si="18">(E25-E26)*-1</f>
        <v>-12000</v>
      </c>
      <c r="F27" s="99">
        <f t="shared" si="18"/>
        <v>-12000</v>
      </c>
      <c r="G27" s="100">
        <f>SUM(B27:F27)</f>
        <v>-60000</v>
      </c>
      <c r="H27" s="129"/>
    </row>
    <row r="28" spans="1:10" s="104" customFormat="1" ht="18" customHeight="1" thickBot="1" x14ac:dyDescent="0.25">
      <c r="A28" s="101" t="s">
        <v>33</v>
      </c>
      <c r="B28" s="130">
        <f t="shared" ref="B28:F28" si="19">SUM(B11,B20,B23,B27)</f>
        <v>-18000</v>
      </c>
      <c r="C28" s="130">
        <f t="shared" si="19"/>
        <v>-18000</v>
      </c>
      <c r="D28" s="130">
        <f t="shared" si="19"/>
        <v>-18000</v>
      </c>
      <c r="E28" s="130">
        <f t="shared" si="19"/>
        <v>-18000</v>
      </c>
      <c r="F28" s="130">
        <f t="shared" si="19"/>
        <v>-18000</v>
      </c>
      <c r="G28" s="131"/>
      <c r="H28" s="129"/>
      <c r="I28" s="1"/>
      <c r="J28" s="1"/>
    </row>
    <row r="29" spans="1:10" s="8" customFormat="1" ht="13.5" customHeight="1" thickBot="1" x14ac:dyDescent="0.25">
      <c r="A29" s="117"/>
      <c r="B29" s="117"/>
      <c r="C29" s="117"/>
      <c r="D29" s="117"/>
      <c r="E29" s="117"/>
      <c r="F29" s="117"/>
      <c r="G29" s="117"/>
      <c r="H29" s="129"/>
      <c r="I29" s="1"/>
      <c r="J29" s="1"/>
    </row>
    <row r="30" spans="1:10" s="8" customFormat="1" ht="21.75" customHeight="1" thickBot="1" x14ac:dyDescent="0.25">
      <c r="A30" s="156" t="s">
        <v>70</v>
      </c>
      <c r="B30" s="157"/>
      <c r="C30" s="157"/>
      <c r="D30" s="157"/>
      <c r="E30" s="157"/>
      <c r="F30" s="157"/>
      <c r="G30" s="158"/>
      <c r="H30" s="129"/>
      <c r="I30" s="1"/>
      <c r="J30" s="1"/>
    </row>
    <row r="31" spans="1:10" s="8" customFormat="1" ht="25.5" customHeight="1" thickBot="1" x14ac:dyDescent="0.25">
      <c r="A31" s="102" t="s">
        <v>109</v>
      </c>
      <c r="B31" s="122">
        <f>Monatsplanung!B31</f>
        <v>2000</v>
      </c>
      <c r="C31" s="123">
        <f>B33</f>
        <v>-16000</v>
      </c>
      <c r="D31" s="123">
        <f>C33</f>
        <v>-34000</v>
      </c>
      <c r="E31" s="123">
        <f t="shared" ref="E31:F31" si="20">D33</f>
        <v>-52000</v>
      </c>
      <c r="F31" s="123">
        <f t="shared" si="20"/>
        <v>-70000</v>
      </c>
      <c r="G31" s="85"/>
      <c r="H31" s="129"/>
    </row>
    <row r="32" spans="1:10" ht="14.25" customHeight="1" thickBot="1" x14ac:dyDescent="0.25">
      <c r="A32" s="96" t="s">
        <v>75</v>
      </c>
      <c r="B32" s="123">
        <f t="shared" ref="B32:F32" si="21">B28</f>
        <v>-18000</v>
      </c>
      <c r="C32" s="123">
        <f t="shared" si="21"/>
        <v>-18000</v>
      </c>
      <c r="D32" s="123">
        <f t="shared" si="21"/>
        <v>-18000</v>
      </c>
      <c r="E32" s="123">
        <f t="shared" si="21"/>
        <v>-18000</v>
      </c>
      <c r="F32" s="123">
        <f t="shared" si="21"/>
        <v>-18000</v>
      </c>
      <c r="G32" s="78"/>
      <c r="H32" s="129"/>
    </row>
    <row r="33" spans="1:8" ht="28.5" customHeight="1" thickBot="1" x14ac:dyDescent="0.25">
      <c r="A33" s="115" t="s">
        <v>102</v>
      </c>
      <c r="B33" s="123">
        <f>B31+B32</f>
        <v>-16000</v>
      </c>
      <c r="C33" s="123">
        <f>C31+C32</f>
        <v>-34000</v>
      </c>
      <c r="D33" s="123">
        <f t="shared" ref="D33:F33" si="22">D31+D32</f>
        <v>-52000</v>
      </c>
      <c r="E33" s="123">
        <f t="shared" si="22"/>
        <v>-70000</v>
      </c>
      <c r="F33" s="123">
        <f t="shared" si="22"/>
        <v>-88000</v>
      </c>
      <c r="G33" s="78"/>
      <c r="H33" s="129"/>
    </row>
    <row r="34" spans="1:8" ht="4.5" customHeight="1" thickBot="1" x14ac:dyDescent="0.25">
      <c r="A34" s="14"/>
      <c r="B34" s="124"/>
      <c r="C34" s="124"/>
      <c r="D34" s="124"/>
      <c r="E34" s="124"/>
      <c r="F34" s="124"/>
      <c r="G34" s="75"/>
      <c r="H34" s="129"/>
    </row>
    <row r="35" spans="1:8" ht="25.5" customHeight="1" thickBot="1" x14ac:dyDescent="0.25">
      <c r="A35" s="114" t="s">
        <v>74</v>
      </c>
      <c r="B35" s="122">
        <f>Monatsplanung!M35</f>
        <v>15000</v>
      </c>
      <c r="C35" s="103">
        <f>B35</f>
        <v>15000</v>
      </c>
      <c r="D35" s="103">
        <f>C35</f>
        <v>15000</v>
      </c>
      <c r="E35" s="103">
        <f t="shared" ref="E35:F35" si="23">D35</f>
        <v>15000</v>
      </c>
      <c r="F35" s="103">
        <f t="shared" si="23"/>
        <v>15000</v>
      </c>
      <c r="G35" s="80"/>
      <c r="H35" s="129"/>
    </row>
    <row r="36" spans="1:8" s="9" customFormat="1" ht="3" customHeight="1" thickBot="1" x14ac:dyDescent="0.25">
      <c r="A36" s="28"/>
      <c r="B36" s="79"/>
      <c r="C36" s="79"/>
      <c r="D36" s="79"/>
      <c r="E36" s="79"/>
      <c r="F36" s="79"/>
      <c r="G36" s="81"/>
      <c r="H36" s="129"/>
    </row>
    <row r="37" spans="1:8" s="105" customFormat="1" ht="18" customHeight="1" thickBot="1" x14ac:dyDescent="0.25">
      <c r="A37" s="97" t="s">
        <v>65</v>
      </c>
      <c r="B37" s="108">
        <f>B35+B33</f>
        <v>-1000</v>
      </c>
      <c r="C37" s="108">
        <f t="shared" ref="C37:F37" si="24">C35+C33</f>
        <v>-19000</v>
      </c>
      <c r="D37" s="108">
        <f t="shared" si="24"/>
        <v>-37000</v>
      </c>
      <c r="E37" s="108">
        <f t="shared" si="24"/>
        <v>-55000</v>
      </c>
      <c r="F37" s="108">
        <f t="shared" si="24"/>
        <v>-73000</v>
      </c>
      <c r="G37" s="125"/>
      <c r="H37" s="129"/>
    </row>
    <row r="38" spans="1:8" ht="15" x14ac:dyDescent="0.2">
      <c r="A38" s="151" t="s">
        <v>80</v>
      </c>
      <c r="B38" s="91"/>
      <c r="C38" s="91"/>
      <c r="D38" s="91"/>
      <c r="E38" s="91"/>
      <c r="F38" s="91"/>
      <c r="H38" s="129"/>
    </row>
    <row r="39" spans="1:8" ht="6.75" customHeight="1" x14ac:dyDescent="0.2">
      <c r="H39" s="129"/>
    </row>
    <row r="40" spans="1:8" ht="15" customHeight="1" x14ac:dyDescent="0.25">
      <c r="A40" s="118" t="s">
        <v>86</v>
      </c>
      <c r="B40" s="118"/>
      <c r="C40" s="118"/>
      <c r="D40" s="118"/>
      <c r="E40" s="118"/>
      <c r="F40" s="118"/>
    </row>
    <row r="41" spans="1:8" ht="15" customHeight="1" x14ac:dyDescent="0.2">
      <c r="A41" s="109"/>
      <c r="H41" s="129"/>
    </row>
    <row r="42" spans="1:8" ht="21.75" customHeight="1" x14ac:dyDescent="0.35">
      <c r="A42" s="152" t="s">
        <v>87</v>
      </c>
      <c r="B42" s="152"/>
      <c r="C42" s="152"/>
      <c r="D42" s="152"/>
      <c r="E42" s="152"/>
      <c r="F42" s="152"/>
      <c r="G42" s="152"/>
      <c r="H42" s="129"/>
    </row>
    <row r="43" spans="1:8" ht="22.5" customHeight="1" x14ac:dyDescent="0.2"/>
  </sheetData>
  <sheetProtection selectLockedCells="1"/>
  <mergeCells count="9">
    <mergeCell ref="A24:G24"/>
    <mergeCell ref="A30:G30"/>
    <mergeCell ref="A42:G42"/>
    <mergeCell ref="A1:G1"/>
    <mergeCell ref="B3:G3"/>
    <mergeCell ref="B4:G4"/>
    <mergeCell ref="A7:G7"/>
    <mergeCell ref="A12:G12"/>
    <mergeCell ref="A21:G21"/>
  </mergeCells>
  <phoneticPr fontId="1" type="noConversion"/>
  <conditionalFormatting sqref="B37:F37">
    <cfRule type="cellIs" dxfId="1" priority="1" operator="lessThan">
      <formula>0</formula>
    </cfRule>
  </conditionalFormatting>
  <hyperlinks>
    <hyperlink ref="A40:N40" r:id="rId1" display="Informationen zum Thema COVID-19  finden Sie auf unserer Homepage (www.raiffeisen-ooe.at/firmenkunden)" xr:uid="{5F8A36A5-401B-4034-90FC-59D2E739D9F7}"/>
    <hyperlink ref="A40" r:id="rId2" xr:uid="{76C04916-26EB-47CF-AB85-B6EEEFEB35AA}"/>
  </hyperlinks>
  <pageMargins left="0.74803149606299213" right="0.62992125984251968" top="0.78740157480314965" bottom="0.51181102362204722" header="0.35433070866141736" footer="0.27559055118110237"/>
  <pageSetup paperSize="9" scale="56" orientation="portrait" r:id="rId3"/>
  <headerFooter alignWithMargins="0">
    <oddFooter>&amp;R&amp;F / &amp;D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9E30-E413-4FEB-9514-D267C93B16D8}">
  <sheetPr>
    <tabColor theme="9" tint="0.59999389629810485"/>
    <pageSetUpPr fitToPage="1"/>
  </sheetPr>
  <dimension ref="A1:K43"/>
  <sheetViews>
    <sheetView showGridLines="0" zoomScaleNormal="100" workbookViewId="0">
      <selection activeCell="C3" sqref="C3:H3"/>
    </sheetView>
  </sheetViews>
  <sheetFormatPr baseColWidth="10" defaultRowHeight="12.75" x14ac:dyDescent="0.2"/>
  <cols>
    <col min="1" max="1" width="58.5703125" style="1" customWidth="1"/>
    <col min="2" max="2" width="8.140625" style="1" customWidth="1"/>
    <col min="3" max="8" width="13.140625" style="1" customWidth="1"/>
    <col min="9" max="9" width="5.7109375" style="1" customWidth="1"/>
    <col min="10" max="16384" width="11.42578125" style="1"/>
  </cols>
  <sheetData>
    <row r="1" spans="1:11" ht="20.25" x14ac:dyDescent="0.3">
      <c r="A1" s="153" t="s">
        <v>105</v>
      </c>
      <c r="B1" s="153"/>
      <c r="C1" s="153"/>
      <c r="D1" s="153"/>
      <c r="E1" s="153"/>
      <c r="F1" s="153"/>
      <c r="G1" s="153"/>
      <c r="H1" s="153"/>
      <c r="I1" s="127"/>
    </row>
    <row r="2" spans="1:11" ht="6.75" customHeight="1" x14ac:dyDescent="0.3">
      <c r="A2" s="2"/>
      <c r="B2" s="2"/>
      <c r="C2" s="2"/>
      <c r="D2" s="2"/>
      <c r="E2" s="2"/>
      <c r="F2" s="2"/>
      <c r="G2" s="2"/>
      <c r="H2" s="2"/>
      <c r="I2" s="128"/>
    </row>
    <row r="3" spans="1:11" ht="20.25" customHeight="1" thickBot="1" x14ac:dyDescent="0.25">
      <c r="A3" s="84" t="s">
        <v>71</v>
      </c>
      <c r="B3" s="84"/>
      <c r="C3" s="155"/>
      <c r="D3" s="155"/>
      <c r="E3" s="155"/>
      <c r="F3" s="155"/>
      <c r="G3" s="155"/>
      <c r="H3" s="155"/>
      <c r="I3" s="129"/>
    </row>
    <row r="4" spans="1:11" ht="20.25" customHeight="1" thickBot="1" x14ac:dyDescent="0.25">
      <c r="A4" s="116" t="s">
        <v>72</v>
      </c>
      <c r="B4" s="116"/>
      <c r="C4" s="154"/>
      <c r="D4" s="154"/>
      <c r="E4" s="154"/>
      <c r="F4" s="154"/>
      <c r="G4" s="154"/>
      <c r="H4" s="154"/>
      <c r="I4" s="129"/>
    </row>
    <row r="5" spans="1:11" ht="15.75" thickBot="1" x14ac:dyDescent="0.25">
      <c r="I5" s="129"/>
    </row>
    <row r="6" spans="1:11" s="21" customFormat="1" ht="17.25" customHeight="1" thickBot="1" x14ac:dyDescent="0.25">
      <c r="A6" s="31"/>
      <c r="B6" s="146" t="s">
        <v>104</v>
      </c>
      <c r="C6" s="87" t="s">
        <v>94</v>
      </c>
      <c r="D6" s="87" t="s">
        <v>95</v>
      </c>
      <c r="E6" s="87" t="s">
        <v>96</v>
      </c>
      <c r="F6" s="87" t="s">
        <v>97</v>
      </c>
      <c r="G6" s="87" t="s">
        <v>98</v>
      </c>
      <c r="H6" s="126" t="s">
        <v>58</v>
      </c>
      <c r="I6" s="129"/>
      <c r="J6" s="1"/>
      <c r="K6" s="1"/>
    </row>
    <row r="7" spans="1:11" s="5" customFormat="1" ht="31.5" customHeight="1" thickBot="1" x14ac:dyDescent="0.3">
      <c r="A7" s="156" t="s">
        <v>81</v>
      </c>
      <c r="B7" s="160"/>
      <c r="C7" s="157"/>
      <c r="D7" s="157"/>
      <c r="E7" s="157"/>
      <c r="F7" s="157"/>
      <c r="G7" s="157"/>
      <c r="H7" s="158"/>
      <c r="I7" s="129"/>
      <c r="J7" s="1"/>
      <c r="K7" s="1"/>
    </row>
    <row r="8" spans="1:11" ht="15.75" thickBot="1" x14ac:dyDescent="0.25">
      <c r="A8" s="92" t="s">
        <v>83</v>
      </c>
      <c r="B8" s="150">
        <v>0.1</v>
      </c>
      <c r="C8" s="147">
        <f>Monatsplanung!N8</f>
        <v>10000</v>
      </c>
      <c r="D8" s="148">
        <f>C8*(1+$B8)</f>
        <v>11000</v>
      </c>
      <c r="E8" s="148">
        <f t="shared" ref="E8:G8" si="0">D8*(1+$B8)</f>
        <v>12100.000000000002</v>
      </c>
      <c r="F8" s="148">
        <f t="shared" si="0"/>
        <v>13310.000000000004</v>
      </c>
      <c r="G8" s="148">
        <f t="shared" si="0"/>
        <v>14641.000000000005</v>
      </c>
      <c r="H8" s="149">
        <f>SUM(C8:G8)</f>
        <v>61051.000000000007</v>
      </c>
      <c r="I8" s="129"/>
    </row>
    <row r="9" spans="1:11" ht="15.75" thickBot="1" x14ac:dyDescent="0.25">
      <c r="A9" s="92" t="s">
        <v>84</v>
      </c>
      <c r="B9" s="150">
        <v>0.05</v>
      </c>
      <c r="C9" s="147">
        <f>Monatsplanung!N9</f>
        <v>10000</v>
      </c>
      <c r="D9" s="148">
        <f>C9*(1+$B9)</f>
        <v>10500</v>
      </c>
      <c r="E9" s="148">
        <f t="shared" ref="E9:G9" si="1">D9*(1+$B9)</f>
        <v>11025</v>
      </c>
      <c r="F9" s="148">
        <f t="shared" si="1"/>
        <v>11576.25</v>
      </c>
      <c r="G9" s="148">
        <f t="shared" si="1"/>
        <v>12155.0625</v>
      </c>
      <c r="H9" s="149">
        <f>SUM(C9:G9)</f>
        <v>55256.3125</v>
      </c>
      <c r="I9" s="129"/>
    </row>
    <row r="10" spans="1:11" ht="15.75" thickBot="1" x14ac:dyDescent="0.25">
      <c r="A10" s="92" t="s">
        <v>85</v>
      </c>
      <c r="B10" s="150">
        <v>0</v>
      </c>
      <c r="C10" s="147">
        <f>Monatsplanung!N10</f>
        <v>10000</v>
      </c>
      <c r="D10" s="148">
        <f t="shared" ref="D10:G10" si="2">C10*(1+$B10)</f>
        <v>10000</v>
      </c>
      <c r="E10" s="148">
        <f t="shared" si="2"/>
        <v>10000</v>
      </c>
      <c r="F10" s="148">
        <f t="shared" si="2"/>
        <v>10000</v>
      </c>
      <c r="G10" s="148">
        <f t="shared" si="2"/>
        <v>10000</v>
      </c>
      <c r="H10" s="149">
        <f>SUM(C10:G10)</f>
        <v>50000</v>
      </c>
      <c r="I10" s="129"/>
    </row>
    <row r="11" spans="1:11" s="8" customFormat="1" ht="24.95" customHeight="1" thickBot="1" x14ac:dyDescent="0.25">
      <c r="A11" s="7" t="s">
        <v>9</v>
      </c>
      <c r="B11" s="134"/>
      <c r="C11" s="86">
        <f>SUM(C8:C10)</f>
        <v>30000</v>
      </c>
      <c r="D11" s="86">
        <f t="shared" ref="D11:G11" si="3">SUM(D8:D10)</f>
        <v>31500</v>
      </c>
      <c r="E11" s="86">
        <f t="shared" si="3"/>
        <v>33125</v>
      </c>
      <c r="F11" s="86">
        <f t="shared" si="3"/>
        <v>34886.25</v>
      </c>
      <c r="G11" s="86">
        <f t="shared" si="3"/>
        <v>36796.062500000007</v>
      </c>
      <c r="H11" s="121">
        <f>SUM(H8:H10)</f>
        <v>166307.3125</v>
      </c>
      <c r="I11" s="129"/>
      <c r="J11" s="1"/>
      <c r="K11" s="1"/>
    </row>
    <row r="12" spans="1:11" s="8" customFormat="1" ht="31.5" customHeight="1" thickBot="1" x14ac:dyDescent="0.25">
      <c r="A12" s="156" t="s">
        <v>82</v>
      </c>
      <c r="B12" s="160"/>
      <c r="C12" s="157"/>
      <c r="D12" s="157"/>
      <c r="E12" s="157"/>
      <c r="F12" s="157"/>
      <c r="G12" s="157"/>
      <c r="H12" s="158"/>
      <c r="I12" s="129"/>
      <c r="J12" s="1"/>
      <c r="K12" s="1"/>
    </row>
    <row r="13" spans="1:11" ht="15" customHeight="1" thickBot="1" x14ac:dyDescent="0.25">
      <c r="A13" s="92" t="s">
        <v>57</v>
      </c>
      <c r="B13" s="150">
        <v>0.03</v>
      </c>
      <c r="C13" s="147">
        <f>Monatsplanung!N13</f>
        <v>36000</v>
      </c>
      <c r="D13" s="148">
        <f t="shared" ref="D13:G13" si="4">C13*(1+$B13)</f>
        <v>37080</v>
      </c>
      <c r="E13" s="148">
        <f t="shared" si="4"/>
        <v>38192.400000000001</v>
      </c>
      <c r="F13" s="148">
        <f t="shared" si="4"/>
        <v>39338.172000000006</v>
      </c>
      <c r="G13" s="148">
        <f t="shared" si="4"/>
        <v>40518.317160000006</v>
      </c>
      <c r="H13" s="149">
        <f t="shared" ref="H13:H19" si="5">SUM(C13:G13)</f>
        <v>191128.88915999999</v>
      </c>
      <c r="I13" s="129"/>
    </row>
    <row r="14" spans="1:11" ht="15.75" thickBot="1" x14ac:dyDescent="0.25">
      <c r="A14" s="73" t="s">
        <v>67</v>
      </c>
      <c r="B14" s="150">
        <v>0.04</v>
      </c>
      <c r="C14" s="147">
        <f>Monatsplanung!N14</f>
        <v>0</v>
      </c>
      <c r="D14" s="148">
        <f t="shared" ref="D14:G19" si="6">C14</f>
        <v>0</v>
      </c>
      <c r="E14" s="148">
        <f t="shared" si="6"/>
        <v>0</v>
      </c>
      <c r="F14" s="148">
        <f t="shared" si="6"/>
        <v>0</v>
      </c>
      <c r="G14" s="148">
        <f t="shared" si="6"/>
        <v>0</v>
      </c>
      <c r="H14" s="149">
        <f t="shared" si="5"/>
        <v>0</v>
      </c>
      <c r="I14" s="129"/>
    </row>
    <row r="15" spans="1:11" s="83" customFormat="1" ht="15.75" thickBot="1" x14ac:dyDescent="0.25">
      <c r="A15" s="82" t="s">
        <v>68</v>
      </c>
      <c r="B15" s="150"/>
      <c r="C15" s="147">
        <f>Monatsplanung!N15</f>
        <v>0</v>
      </c>
      <c r="D15" s="148">
        <f t="shared" si="6"/>
        <v>0</v>
      </c>
      <c r="E15" s="148">
        <f t="shared" si="6"/>
        <v>0</v>
      </c>
      <c r="F15" s="148">
        <f t="shared" si="6"/>
        <v>0</v>
      </c>
      <c r="G15" s="148">
        <f t="shared" si="6"/>
        <v>0</v>
      </c>
      <c r="H15" s="149">
        <f t="shared" si="5"/>
        <v>0</v>
      </c>
      <c r="I15" s="129"/>
      <c r="J15" s="1"/>
      <c r="K15" s="1"/>
    </row>
    <row r="16" spans="1:11" ht="26.25" thickBot="1" x14ac:dyDescent="0.25">
      <c r="A16" s="90" t="s">
        <v>77</v>
      </c>
      <c r="B16" s="150">
        <v>0.02</v>
      </c>
      <c r="C16" s="147">
        <f>Monatsplanung!N16</f>
        <v>0</v>
      </c>
      <c r="D16" s="148">
        <f t="shared" si="6"/>
        <v>0</v>
      </c>
      <c r="E16" s="148">
        <f t="shared" si="6"/>
        <v>0</v>
      </c>
      <c r="F16" s="148">
        <f t="shared" si="6"/>
        <v>0</v>
      </c>
      <c r="G16" s="148">
        <f t="shared" si="6"/>
        <v>0</v>
      </c>
      <c r="H16" s="149">
        <f t="shared" si="5"/>
        <v>0</v>
      </c>
      <c r="I16" s="129"/>
    </row>
    <row r="17" spans="1:11" ht="15.75" thickBot="1" x14ac:dyDescent="0.25">
      <c r="A17" s="93" t="s">
        <v>66</v>
      </c>
      <c r="B17" s="150"/>
      <c r="C17" s="147">
        <f>Monatsplanung!N17</f>
        <v>0</v>
      </c>
      <c r="D17" s="148">
        <f t="shared" si="6"/>
        <v>0</v>
      </c>
      <c r="E17" s="148">
        <f t="shared" si="6"/>
        <v>0</v>
      </c>
      <c r="F17" s="148">
        <f t="shared" si="6"/>
        <v>0</v>
      </c>
      <c r="G17" s="148">
        <f t="shared" si="6"/>
        <v>0</v>
      </c>
      <c r="H17" s="149">
        <f t="shared" si="5"/>
        <v>0</v>
      </c>
      <c r="I17" s="129"/>
    </row>
    <row r="18" spans="1:11" ht="15.75" thickBot="1" x14ac:dyDescent="0.25">
      <c r="A18" s="94" t="s">
        <v>69</v>
      </c>
      <c r="B18" s="150"/>
      <c r="C18" s="147">
        <f>Monatsplanung!N18</f>
        <v>0</v>
      </c>
      <c r="D18" s="148">
        <f t="shared" si="6"/>
        <v>0</v>
      </c>
      <c r="E18" s="148">
        <f t="shared" si="6"/>
        <v>0</v>
      </c>
      <c r="F18" s="148">
        <f t="shared" si="6"/>
        <v>0</v>
      </c>
      <c r="G18" s="148">
        <f t="shared" si="6"/>
        <v>0</v>
      </c>
      <c r="H18" s="149">
        <f t="shared" si="5"/>
        <v>0</v>
      </c>
      <c r="I18" s="129"/>
    </row>
    <row r="19" spans="1:11" ht="16.5" customHeight="1" thickBot="1" x14ac:dyDescent="0.25">
      <c r="A19" s="95" t="s">
        <v>73</v>
      </c>
      <c r="B19" s="150"/>
      <c r="C19" s="147">
        <f>Monatsplanung!N19</f>
        <v>0</v>
      </c>
      <c r="D19" s="148">
        <f t="shared" si="6"/>
        <v>0</v>
      </c>
      <c r="E19" s="148">
        <f t="shared" si="6"/>
        <v>0</v>
      </c>
      <c r="F19" s="148">
        <f t="shared" si="6"/>
        <v>0</v>
      </c>
      <c r="G19" s="148">
        <f t="shared" si="6"/>
        <v>0</v>
      </c>
      <c r="H19" s="149">
        <f t="shared" si="5"/>
        <v>0</v>
      </c>
      <c r="I19" s="129"/>
    </row>
    <row r="20" spans="1:11" s="8" customFormat="1" ht="24.95" customHeight="1" thickBot="1" x14ac:dyDescent="0.25">
      <c r="A20" s="7" t="s">
        <v>28</v>
      </c>
      <c r="B20" s="134"/>
      <c r="C20" s="86">
        <f>SUM(C13:C19)*(-1)</f>
        <v>-36000</v>
      </c>
      <c r="D20" s="86">
        <f t="shared" ref="D20:G20" si="7">SUM(D13:D19)*(-1)</f>
        <v>-37080</v>
      </c>
      <c r="E20" s="86">
        <f t="shared" si="7"/>
        <v>-38192.400000000001</v>
      </c>
      <c r="F20" s="86">
        <f t="shared" si="7"/>
        <v>-39338.172000000006</v>
      </c>
      <c r="G20" s="86">
        <f t="shared" si="7"/>
        <v>-40518.317160000006</v>
      </c>
      <c r="H20" s="121">
        <f>SUM(C20:G20)</f>
        <v>-191128.88915999999</v>
      </c>
      <c r="I20" s="129"/>
      <c r="J20" s="1"/>
      <c r="K20" s="1"/>
    </row>
    <row r="21" spans="1:11" s="5" customFormat="1" ht="21.75" customHeight="1" thickBot="1" x14ac:dyDescent="0.3">
      <c r="A21" s="156" t="s">
        <v>56</v>
      </c>
      <c r="B21" s="160"/>
      <c r="C21" s="157"/>
      <c r="D21" s="157"/>
      <c r="E21" s="157"/>
      <c r="F21" s="157"/>
      <c r="G21" s="157"/>
      <c r="H21" s="158"/>
      <c r="I21" s="129"/>
      <c r="J21" s="1"/>
      <c r="K21" s="1"/>
    </row>
    <row r="22" spans="1:11" ht="24.75" thickBot="1" x14ac:dyDescent="0.25">
      <c r="A22" s="132" t="s">
        <v>103</v>
      </c>
      <c r="B22" s="136"/>
      <c r="C22" s="119">
        <f>Monatsplanung!N23</f>
        <v>0</v>
      </c>
      <c r="D22" s="103">
        <f t="shared" ref="D22:G22" si="8">C22</f>
        <v>0</v>
      </c>
      <c r="E22" s="103">
        <f t="shared" si="8"/>
        <v>0</v>
      </c>
      <c r="F22" s="103">
        <f t="shared" si="8"/>
        <v>0</v>
      </c>
      <c r="G22" s="103">
        <f t="shared" si="8"/>
        <v>0</v>
      </c>
      <c r="H22" s="113">
        <f>SUM(C22:G22)</f>
        <v>0</v>
      </c>
      <c r="I22" s="129"/>
    </row>
    <row r="23" spans="1:11" s="8" customFormat="1" ht="24.95" customHeight="1" thickBot="1" x14ac:dyDescent="0.25">
      <c r="A23" s="133" t="s">
        <v>36</v>
      </c>
      <c r="B23" s="137"/>
      <c r="C23" s="76">
        <f>C22*-1</f>
        <v>0</v>
      </c>
      <c r="D23" s="76">
        <f t="shared" ref="D23:G23" si="9">D22*-1</f>
        <v>0</v>
      </c>
      <c r="E23" s="76">
        <f t="shared" si="9"/>
        <v>0</v>
      </c>
      <c r="F23" s="76">
        <f t="shared" si="9"/>
        <v>0</v>
      </c>
      <c r="G23" s="76">
        <f t="shared" si="9"/>
        <v>0</v>
      </c>
      <c r="H23" s="77">
        <f>SUM(C23:G23)</f>
        <v>0</v>
      </c>
      <c r="I23" s="129"/>
      <c r="J23" s="1"/>
      <c r="K23" s="1"/>
    </row>
    <row r="24" spans="1:11" ht="21.75" customHeight="1" thickBot="1" x14ac:dyDescent="0.25">
      <c r="A24" s="156" t="s">
        <v>42</v>
      </c>
      <c r="B24" s="160"/>
      <c r="C24" s="157"/>
      <c r="D24" s="157"/>
      <c r="E24" s="157"/>
      <c r="F24" s="157"/>
      <c r="G24" s="157"/>
      <c r="H24" s="158"/>
      <c r="I24" s="129"/>
    </row>
    <row r="25" spans="1:11" s="11" customFormat="1" ht="24.75" thickBot="1" x14ac:dyDescent="0.25">
      <c r="A25" s="74" t="s">
        <v>79</v>
      </c>
      <c r="B25" s="138"/>
      <c r="C25" s="119">
        <f>Monatsplanung!N25</f>
        <v>12000</v>
      </c>
      <c r="D25" s="103">
        <f t="shared" ref="D25:G26" si="10">C25</f>
        <v>12000</v>
      </c>
      <c r="E25" s="103">
        <f t="shared" si="10"/>
        <v>12000</v>
      </c>
      <c r="F25" s="103">
        <f t="shared" si="10"/>
        <v>12000</v>
      </c>
      <c r="G25" s="103">
        <f t="shared" si="10"/>
        <v>12000</v>
      </c>
      <c r="H25" s="107">
        <f>SUM(C25:G25)</f>
        <v>60000</v>
      </c>
      <c r="I25" s="129"/>
      <c r="J25" s="1"/>
      <c r="K25" s="1"/>
    </row>
    <row r="26" spans="1:11" ht="26.25" thickBot="1" x14ac:dyDescent="0.25">
      <c r="A26" s="73" t="s">
        <v>78</v>
      </c>
      <c r="B26" s="135"/>
      <c r="C26" s="119">
        <f>Monatsplanung!N26</f>
        <v>0</v>
      </c>
      <c r="D26" s="103">
        <f t="shared" si="10"/>
        <v>0</v>
      </c>
      <c r="E26" s="103">
        <f t="shared" si="10"/>
        <v>0</v>
      </c>
      <c r="F26" s="103">
        <f t="shared" si="10"/>
        <v>0</v>
      </c>
      <c r="G26" s="103">
        <f t="shared" si="10"/>
        <v>0</v>
      </c>
      <c r="H26" s="107">
        <f>SUM(C26:G26)</f>
        <v>0</v>
      </c>
      <c r="I26" s="129"/>
    </row>
    <row r="27" spans="1:11" ht="24.95" customHeight="1" thickBot="1" x14ac:dyDescent="0.25">
      <c r="A27" s="98" t="s">
        <v>37</v>
      </c>
      <c r="B27" s="139"/>
      <c r="C27" s="99">
        <f>(C25-C26)*-1</f>
        <v>-12000</v>
      </c>
      <c r="D27" s="99">
        <f>(D25-D26)*-1</f>
        <v>-12000</v>
      </c>
      <c r="E27" s="99">
        <f>(E25-E26)*-1</f>
        <v>-12000</v>
      </c>
      <c r="F27" s="99">
        <f t="shared" ref="F27:G27" si="11">(F25-F26)*-1</f>
        <v>-12000</v>
      </c>
      <c r="G27" s="99">
        <f t="shared" si="11"/>
        <v>-12000</v>
      </c>
      <c r="H27" s="100">
        <f>SUM(C27:G27)</f>
        <v>-60000</v>
      </c>
      <c r="I27" s="129"/>
    </row>
    <row r="28" spans="1:11" s="104" customFormat="1" ht="18" customHeight="1" thickBot="1" x14ac:dyDescent="0.25">
      <c r="A28" s="101" t="s">
        <v>33</v>
      </c>
      <c r="B28" s="140"/>
      <c r="C28" s="130">
        <f>SUM(C11,C20,C23,C27)</f>
        <v>-18000</v>
      </c>
      <c r="D28" s="130">
        <f t="shared" ref="D28:G28" si="12">SUM(D11,D20,D23,D27)</f>
        <v>-17580</v>
      </c>
      <c r="E28" s="130">
        <f t="shared" si="12"/>
        <v>-17067.400000000001</v>
      </c>
      <c r="F28" s="130">
        <f t="shared" si="12"/>
        <v>-16451.922000000006</v>
      </c>
      <c r="G28" s="130">
        <f t="shared" si="12"/>
        <v>-15722.254659999999</v>
      </c>
      <c r="H28" s="131"/>
      <c r="I28" s="129"/>
      <c r="J28" s="1"/>
      <c r="K28" s="1"/>
    </row>
    <row r="29" spans="1:11" s="8" customFormat="1" ht="13.5" customHeight="1" thickBot="1" x14ac:dyDescent="0.25">
      <c r="A29" s="117"/>
      <c r="B29" s="117"/>
      <c r="C29" s="117"/>
      <c r="D29" s="117"/>
      <c r="E29" s="117"/>
      <c r="F29" s="117"/>
      <c r="G29" s="117"/>
      <c r="H29" s="117"/>
      <c r="I29" s="129"/>
      <c r="J29" s="1"/>
      <c r="K29" s="1"/>
    </row>
    <row r="30" spans="1:11" s="8" customFormat="1" ht="21.75" customHeight="1" thickBot="1" x14ac:dyDescent="0.25">
      <c r="A30" s="156" t="s">
        <v>70</v>
      </c>
      <c r="B30" s="160"/>
      <c r="C30" s="157"/>
      <c r="D30" s="157"/>
      <c r="E30" s="157"/>
      <c r="F30" s="157"/>
      <c r="G30" s="157"/>
      <c r="H30" s="158"/>
      <c r="I30" s="129"/>
      <c r="J30" s="1"/>
      <c r="K30" s="1"/>
    </row>
    <row r="31" spans="1:11" s="8" customFormat="1" ht="25.5" customHeight="1" thickBot="1" x14ac:dyDescent="0.25">
      <c r="A31" s="102" t="s">
        <v>99</v>
      </c>
      <c r="B31" s="141"/>
      <c r="C31" s="119">
        <f>Monatsplanung!B31</f>
        <v>2000</v>
      </c>
      <c r="D31" s="123">
        <f>C33</f>
        <v>-16000</v>
      </c>
      <c r="E31" s="123">
        <f>D33</f>
        <v>-33580</v>
      </c>
      <c r="F31" s="123">
        <f t="shared" ref="F31:G31" si="13">E33</f>
        <v>-50647.4</v>
      </c>
      <c r="G31" s="123">
        <f t="shared" si="13"/>
        <v>-67099.322000000015</v>
      </c>
      <c r="H31" s="85"/>
      <c r="I31" s="129"/>
    </row>
    <row r="32" spans="1:11" ht="14.25" customHeight="1" thickBot="1" x14ac:dyDescent="0.25">
      <c r="A32" s="96" t="s">
        <v>75</v>
      </c>
      <c r="B32" s="142"/>
      <c r="C32" s="123">
        <f t="shared" ref="C32:G32" si="14">C28</f>
        <v>-18000</v>
      </c>
      <c r="D32" s="123">
        <f t="shared" si="14"/>
        <v>-17580</v>
      </c>
      <c r="E32" s="123">
        <f t="shared" si="14"/>
        <v>-17067.400000000001</v>
      </c>
      <c r="F32" s="123">
        <f t="shared" si="14"/>
        <v>-16451.922000000006</v>
      </c>
      <c r="G32" s="123">
        <f t="shared" si="14"/>
        <v>-15722.254659999999</v>
      </c>
      <c r="H32" s="78"/>
      <c r="I32" s="129"/>
    </row>
    <row r="33" spans="1:9" ht="28.5" customHeight="1" thickBot="1" x14ac:dyDescent="0.25">
      <c r="A33" s="115" t="s">
        <v>102</v>
      </c>
      <c r="B33" s="143"/>
      <c r="C33" s="123">
        <f>C31+C32</f>
        <v>-16000</v>
      </c>
      <c r="D33" s="123">
        <f>D31+D32</f>
        <v>-33580</v>
      </c>
      <c r="E33" s="123">
        <f t="shared" ref="E33:G33" si="15">E31+E32</f>
        <v>-50647.4</v>
      </c>
      <c r="F33" s="123">
        <f t="shared" si="15"/>
        <v>-67099.322000000015</v>
      </c>
      <c r="G33" s="123">
        <f t="shared" si="15"/>
        <v>-82821.576660000021</v>
      </c>
      <c r="H33" s="78"/>
      <c r="I33" s="129"/>
    </row>
    <row r="34" spans="1:9" ht="4.5" customHeight="1" thickBot="1" x14ac:dyDescent="0.25">
      <c r="A34" s="14"/>
      <c r="B34" s="59"/>
      <c r="C34" s="124"/>
      <c r="D34" s="124"/>
      <c r="E34" s="124"/>
      <c r="F34" s="124"/>
      <c r="G34" s="124"/>
      <c r="H34" s="75"/>
      <c r="I34" s="129"/>
    </row>
    <row r="35" spans="1:9" ht="25.5" customHeight="1" thickBot="1" x14ac:dyDescent="0.25">
      <c r="A35" s="114" t="s">
        <v>74</v>
      </c>
      <c r="B35" s="144"/>
      <c r="C35" s="122">
        <f>Monatsplanung!M35</f>
        <v>15000</v>
      </c>
      <c r="D35" s="103">
        <f>C35</f>
        <v>15000</v>
      </c>
      <c r="E35" s="103">
        <f>D35</f>
        <v>15000</v>
      </c>
      <c r="F35" s="103">
        <f t="shared" ref="F35:G35" si="16">E35</f>
        <v>15000</v>
      </c>
      <c r="G35" s="103">
        <f t="shared" si="16"/>
        <v>15000</v>
      </c>
      <c r="H35" s="80"/>
      <c r="I35" s="129"/>
    </row>
    <row r="36" spans="1:9" s="9" customFormat="1" ht="3" customHeight="1" thickBot="1" x14ac:dyDescent="0.25">
      <c r="A36" s="28"/>
      <c r="B36" s="59"/>
      <c r="C36" s="79"/>
      <c r="D36" s="79"/>
      <c r="E36" s="79"/>
      <c r="F36" s="79"/>
      <c r="G36" s="79"/>
      <c r="H36" s="81"/>
      <c r="I36" s="129"/>
    </row>
    <row r="37" spans="1:9" s="105" customFormat="1" ht="18" customHeight="1" thickBot="1" x14ac:dyDescent="0.25">
      <c r="A37" s="97" t="s">
        <v>65</v>
      </c>
      <c r="B37" s="145"/>
      <c r="C37" s="108">
        <f>C35+C33</f>
        <v>-1000</v>
      </c>
      <c r="D37" s="108">
        <f t="shared" ref="D37:G37" si="17">D35+D33</f>
        <v>-18580</v>
      </c>
      <c r="E37" s="108">
        <f t="shared" si="17"/>
        <v>-35647.4</v>
      </c>
      <c r="F37" s="108">
        <f t="shared" si="17"/>
        <v>-52099.322000000015</v>
      </c>
      <c r="G37" s="108">
        <f t="shared" si="17"/>
        <v>-67821.576660000021</v>
      </c>
      <c r="H37" s="125"/>
      <c r="I37" s="129"/>
    </row>
    <row r="38" spans="1:9" ht="15" x14ac:dyDescent="0.2">
      <c r="A38" s="151" t="s">
        <v>80</v>
      </c>
      <c r="B38" s="110"/>
      <c r="C38" s="91"/>
      <c r="D38" s="91"/>
      <c r="E38" s="91"/>
      <c r="F38" s="91"/>
      <c r="G38" s="91"/>
      <c r="I38" s="129"/>
    </row>
    <row r="39" spans="1:9" ht="6.75" customHeight="1" x14ac:dyDescent="0.2">
      <c r="I39" s="129"/>
    </row>
    <row r="40" spans="1:9" ht="15" customHeight="1" x14ac:dyDescent="0.25">
      <c r="A40" s="118" t="s">
        <v>86</v>
      </c>
      <c r="B40" s="118"/>
      <c r="C40" s="118"/>
      <c r="D40" s="118"/>
      <c r="E40" s="118"/>
      <c r="F40" s="118"/>
      <c r="G40" s="118"/>
      <c r="I40" s="129"/>
    </row>
    <row r="41" spans="1:9" ht="15" customHeight="1" x14ac:dyDescent="0.2">
      <c r="A41" s="109"/>
      <c r="B41" s="109"/>
      <c r="I41" s="129"/>
    </row>
    <row r="42" spans="1:9" ht="21.75" customHeight="1" x14ac:dyDescent="0.35">
      <c r="A42" s="152" t="s">
        <v>87</v>
      </c>
      <c r="B42" s="152"/>
      <c r="C42" s="152"/>
      <c r="D42" s="152"/>
      <c r="E42" s="152"/>
      <c r="F42" s="152"/>
      <c r="G42" s="152"/>
      <c r="H42" s="152"/>
      <c r="I42" s="129"/>
    </row>
    <row r="43" spans="1:9" ht="22.5" customHeight="1" x14ac:dyDescent="0.2"/>
  </sheetData>
  <sheetProtection selectLockedCells="1"/>
  <mergeCells count="9">
    <mergeCell ref="A24:H24"/>
    <mergeCell ref="A30:H30"/>
    <mergeCell ref="A42:H42"/>
    <mergeCell ref="A1:H1"/>
    <mergeCell ref="C3:H3"/>
    <mergeCell ref="C4:H4"/>
    <mergeCell ref="A7:H7"/>
    <mergeCell ref="A12:H12"/>
    <mergeCell ref="A21:H21"/>
  </mergeCells>
  <conditionalFormatting sqref="C37:G37">
    <cfRule type="cellIs" dxfId="0" priority="1" operator="lessThan">
      <formula>0</formula>
    </cfRule>
  </conditionalFormatting>
  <hyperlinks>
    <hyperlink ref="A40" r:id="rId1" xr:uid="{70B4441F-BB6F-491E-9775-59CEE8B5FAB1}"/>
  </hyperlinks>
  <pageMargins left="0.74803149606299213" right="0.62992125984251968" top="0.78740157480314965" bottom="0.51181102362204722" header="0.35433070866141736" footer="0.27559055118110237"/>
  <pageSetup paperSize="9" scale="56" orientation="portrait" r:id="rId2"/>
  <headerFooter alignWithMargins="0">
    <oddFooter>&amp;R&amp;F /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showGridLines="0" zoomScale="85" workbookViewId="0">
      <selection activeCell="S20" sqref="S20"/>
    </sheetView>
  </sheetViews>
  <sheetFormatPr baseColWidth="10" defaultRowHeight="12.75" x14ac:dyDescent="0.2"/>
  <cols>
    <col min="1" max="1" width="35.28515625" style="1" customWidth="1"/>
    <col min="2" max="13" width="10.5703125" style="1" customWidth="1"/>
    <col min="14" max="14" width="14.7109375" style="1" customWidth="1"/>
    <col min="15" max="16384" width="11.42578125" style="1"/>
  </cols>
  <sheetData>
    <row r="1" spans="1:14" ht="21" thickBot="1" x14ac:dyDescent="0.35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3"/>
    </row>
    <row r="2" spans="1:14" ht="20.2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thickBot="1" x14ac:dyDescent="0.35">
      <c r="A3" s="3" t="s">
        <v>1</v>
      </c>
      <c r="B3" s="70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0.5" customHeight="1" x14ac:dyDescent="0.3">
      <c r="A4" s="4"/>
      <c r="B4" s="7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1" thickBot="1" x14ac:dyDescent="0.35">
      <c r="A5" s="5" t="s">
        <v>39</v>
      </c>
      <c r="B5" s="70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.7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8" spans="1:14" s="21" customFormat="1" ht="15" customHeight="1" thickBot="1" x14ac:dyDescent="0.25">
      <c r="A8" s="31"/>
      <c r="B8" s="34" t="s">
        <v>2</v>
      </c>
      <c r="C8" s="34" t="s">
        <v>3</v>
      </c>
      <c r="D8" s="34" t="s">
        <v>4</v>
      </c>
      <c r="E8" s="34" t="s">
        <v>47</v>
      </c>
      <c r="F8" s="34" t="s">
        <v>48</v>
      </c>
      <c r="G8" s="34" t="s">
        <v>49</v>
      </c>
      <c r="H8" s="34" t="s">
        <v>50</v>
      </c>
      <c r="I8" s="34" t="s">
        <v>51</v>
      </c>
      <c r="J8" s="34" t="s">
        <v>52</v>
      </c>
      <c r="K8" s="34" t="s">
        <v>53</v>
      </c>
      <c r="L8" s="34" t="s">
        <v>54</v>
      </c>
      <c r="M8" s="34" t="s">
        <v>55</v>
      </c>
      <c r="N8" s="34" t="s">
        <v>46</v>
      </c>
    </row>
    <row r="9" spans="1:14" s="5" customFormat="1" ht="24" customHeight="1" thickBot="1" x14ac:dyDescent="0.3">
      <c r="A9" s="38" t="s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</row>
    <row r="10" spans="1:14" ht="15" customHeight="1" thickBot="1" x14ac:dyDescent="0.25">
      <c r="A10" s="39" t="s">
        <v>6</v>
      </c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40">
        <f>SUM(B10:D10)</f>
        <v>0</v>
      </c>
    </row>
    <row r="11" spans="1:14" ht="15" customHeight="1" thickBot="1" x14ac:dyDescent="0.25">
      <c r="A11" s="10" t="s">
        <v>7</v>
      </c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36">
        <f>SUM(B11:D11)</f>
        <v>0</v>
      </c>
    </row>
    <row r="12" spans="1:14" ht="15" customHeight="1" x14ac:dyDescent="0.2">
      <c r="A12" s="10" t="s">
        <v>8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27">
        <f>SUM(B12:D12)</f>
        <v>0</v>
      </c>
    </row>
    <row r="13" spans="1:14" s="8" customFormat="1" ht="24.95" customHeight="1" thickBot="1" x14ac:dyDescent="0.25">
      <c r="A13" s="7" t="s">
        <v>9</v>
      </c>
      <c r="B13" s="37">
        <f t="shared" ref="B13:M13" si="0">SUM(B10:B12)</f>
        <v>0</v>
      </c>
      <c r="C13" s="37">
        <f t="shared" si="0"/>
        <v>0</v>
      </c>
      <c r="D13" s="37">
        <f t="shared" si="0"/>
        <v>0</v>
      </c>
      <c r="E13" s="37">
        <f t="shared" si="0"/>
        <v>0</v>
      </c>
      <c r="F13" s="37">
        <f t="shared" si="0"/>
        <v>0</v>
      </c>
      <c r="G13" s="37">
        <f>SUM(G10:G12)</f>
        <v>0</v>
      </c>
      <c r="H13" s="37">
        <f t="shared" si="0"/>
        <v>0</v>
      </c>
      <c r="I13" s="37">
        <f t="shared" si="0"/>
        <v>0</v>
      </c>
      <c r="J13" s="37">
        <f t="shared" si="0"/>
        <v>0</v>
      </c>
      <c r="K13" s="37">
        <f t="shared" si="0"/>
        <v>0</v>
      </c>
      <c r="L13" s="37">
        <f t="shared" si="0"/>
        <v>0</v>
      </c>
      <c r="M13" s="37">
        <f t="shared" si="0"/>
        <v>0</v>
      </c>
      <c r="N13" s="23">
        <f>SUM(B13:M13)</f>
        <v>0</v>
      </c>
    </row>
    <row r="14" spans="1:14" s="8" customFormat="1" ht="24" customHeight="1" thickBot="1" x14ac:dyDescent="0.25">
      <c r="A14" s="41" t="s">
        <v>40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2"/>
    </row>
    <row r="15" spans="1:14" ht="15" customHeight="1" thickBot="1" x14ac:dyDescent="0.25">
      <c r="A15" s="39" t="s">
        <v>10</v>
      </c>
      <c r="B15" s="63"/>
      <c r="C15" s="6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40">
        <f>SUM(B15:M15)</f>
        <v>0</v>
      </c>
    </row>
    <row r="16" spans="1:14" ht="15" customHeight="1" thickBot="1" x14ac:dyDescent="0.25">
      <c r="A16" s="10" t="s">
        <v>11</v>
      </c>
      <c r="B16" s="63"/>
      <c r="C16" s="64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40">
        <f>SUM(B16:M16)</f>
        <v>0</v>
      </c>
    </row>
    <row r="17" spans="1:14" ht="15" customHeight="1" thickBot="1" x14ac:dyDescent="0.25">
      <c r="A17" s="10" t="s">
        <v>12</v>
      </c>
      <c r="B17" s="63"/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40">
        <f>SUM(B17:M17)</f>
        <v>0</v>
      </c>
    </row>
    <row r="18" spans="1:14" ht="15" customHeight="1" thickBot="1" x14ac:dyDescent="0.25">
      <c r="A18" s="10" t="s">
        <v>13</v>
      </c>
      <c r="B18" s="63"/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40">
        <f t="shared" ref="N18:N30" si="1">SUM(B18:M18)</f>
        <v>0</v>
      </c>
    </row>
    <row r="19" spans="1:14" ht="15" customHeight="1" thickBot="1" x14ac:dyDescent="0.25">
      <c r="A19" s="10" t="s">
        <v>14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40">
        <f t="shared" si="1"/>
        <v>0</v>
      </c>
    </row>
    <row r="20" spans="1:14" ht="15" customHeight="1" thickBot="1" x14ac:dyDescent="0.25">
      <c r="A20" s="10" t="s">
        <v>15</v>
      </c>
      <c r="B20" s="63"/>
      <c r="C20" s="64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40">
        <f t="shared" si="1"/>
        <v>0</v>
      </c>
    </row>
    <row r="21" spans="1:14" ht="15" customHeight="1" thickBot="1" x14ac:dyDescent="0.25">
      <c r="A21" s="10" t="s">
        <v>16</v>
      </c>
      <c r="B21" s="63"/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40">
        <f t="shared" si="1"/>
        <v>0</v>
      </c>
    </row>
    <row r="22" spans="1:14" ht="15" customHeight="1" thickBot="1" x14ac:dyDescent="0.25">
      <c r="A22" s="10" t="s">
        <v>17</v>
      </c>
      <c r="B22" s="63"/>
      <c r="C22" s="64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40">
        <f t="shared" si="1"/>
        <v>0</v>
      </c>
    </row>
    <row r="23" spans="1:14" ht="15" customHeight="1" thickBot="1" x14ac:dyDescent="0.25">
      <c r="A23" s="10" t="s">
        <v>18</v>
      </c>
      <c r="B23" s="63"/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40">
        <f t="shared" si="1"/>
        <v>0</v>
      </c>
    </row>
    <row r="24" spans="1:14" ht="15" customHeight="1" thickBot="1" x14ac:dyDescent="0.25">
      <c r="A24" s="10" t="s">
        <v>19</v>
      </c>
      <c r="B24" s="63"/>
      <c r="C24" s="6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40">
        <f t="shared" si="1"/>
        <v>0</v>
      </c>
    </row>
    <row r="25" spans="1:14" ht="15" customHeight="1" thickBot="1" x14ac:dyDescent="0.25">
      <c r="A25" s="10" t="s">
        <v>20</v>
      </c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40">
        <f t="shared" si="1"/>
        <v>0</v>
      </c>
    </row>
    <row r="26" spans="1:14" ht="15" customHeight="1" thickBot="1" x14ac:dyDescent="0.25">
      <c r="A26" s="10" t="s">
        <v>21</v>
      </c>
      <c r="B26" s="63"/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40">
        <f t="shared" si="1"/>
        <v>0</v>
      </c>
    </row>
    <row r="27" spans="1:14" ht="15" customHeight="1" thickBot="1" x14ac:dyDescent="0.25">
      <c r="A27" s="10" t="s">
        <v>22</v>
      </c>
      <c r="B27" s="63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40">
        <f t="shared" si="1"/>
        <v>0</v>
      </c>
    </row>
    <row r="28" spans="1:14" ht="15" customHeight="1" thickBot="1" x14ac:dyDescent="0.25">
      <c r="A28" s="10" t="s">
        <v>23</v>
      </c>
      <c r="B28" s="63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40">
        <f t="shared" si="1"/>
        <v>0</v>
      </c>
    </row>
    <row r="29" spans="1:14" ht="15" customHeight="1" thickBot="1" x14ac:dyDescent="0.25">
      <c r="A29" s="10" t="s">
        <v>24</v>
      </c>
      <c r="B29" s="63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40">
        <f t="shared" si="1"/>
        <v>0</v>
      </c>
    </row>
    <row r="30" spans="1:14" ht="15" customHeight="1" thickBot="1" x14ac:dyDescent="0.25">
      <c r="A30" s="10" t="s">
        <v>25</v>
      </c>
      <c r="B30" s="63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40">
        <f t="shared" si="1"/>
        <v>0</v>
      </c>
    </row>
    <row r="31" spans="1:14" ht="15" customHeight="1" thickBot="1" x14ac:dyDescent="0.25">
      <c r="A31" s="17" t="s">
        <v>26</v>
      </c>
      <c r="B31" s="52">
        <f>SUM(B15:B30)</f>
        <v>0</v>
      </c>
      <c r="C31" s="53">
        <f>SUM(C15:C30)</f>
        <v>0</v>
      </c>
      <c r="D31" s="54">
        <f>SUM(D15:D30)</f>
        <v>0</v>
      </c>
      <c r="E31" s="54">
        <f t="shared" ref="E31:M31" si="2">SUM(E15:E30)</f>
        <v>0</v>
      </c>
      <c r="F31" s="54">
        <f t="shared" si="2"/>
        <v>0</v>
      </c>
      <c r="G31" s="54">
        <f t="shared" si="2"/>
        <v>0</v>
      </c>
      <c r="H31" s="54">
        <f t="shared" si="2"/>
        <v>0</v>
      </c>
      <c r="I31" s="54">
        <f t="shared" si="2"/>
        <v>0</v>
      </c>
      <c r="J31" s="54">
        <f t="shared" si="2"/>
        <v>0</v>
      </c>
      <c r="K31" s="54">
        <f t="shared" si="2"/>
        <v>0</v>
      </c>
      <c r="L31" s="54">
        <f t="shared" si="2"/>
        <v>0</v>
      </c>
      <c r="M31" s="54">
        <f t="shared" si="2"/>
        <v>0</v>
      </c>
      <c r="N31" s="40">
        <f>SUM(B31:M31)</f>
        <v>0</v>
      </c>
    </row>
    <row r="32" spans="1:14" ht="15" customHeight="1" x14ac:dyDescent="0.2">
      <c r="A32" s="18" t="s">
        <v>27</v>
      </c>
      <c r="B32" s="55">
        <f>B31*0.05</f>
        <v>0</v>
      </c>
      <c r="C32" s="56">
        <f>C31*0.05</f>
        <v>0</v>
      </c>
      <c r="D32" s="57">
        <f>D31*0.05</f>
        <v>0</v>
      </c>
      <c r="E32" s="57">
        <f t="shared" ref="E32:M32" si="3">E31*0.05</f>
        <v>0</v>
      </c>
      <c r="F32" s="57">
        <f t="shared" si="3"/>
        <v>0</v>
      </c>
      <c r="G32" s="57">
        <f t="shared" si="3"/>
        <v>0</v>
      </c>
      <c r="H32" s="57">
        <f t="shared" si="3"/>
        <v>0</v>
      </c>
      <c r="I32" s="57">
        <f t="shared" si="3"/>
        <v>0</v>
      </c>
      <c r="J32" s="57">
        <f t="shared" si="3"/>
        <v>0</v>
      </c>
      <c r="K32" s="57">
        <f t="shared" si="3"/>
        <v>0</v>
      </c>
      <c r="L32" s="57">
        <f t="shared" si="3"/>
        <v>0</v>
      </c>
      <c r="M32" s="57">
        <f t="shared" si="3"/>
        <v>0</v>
      </c>
      <c r="N32" s="40">
        <f>SUM(B32:M32)</f>
        <v>0</v>
      </c>
    </row>
    <row r="33" spans="1:16" s="8" customFormat="1" ht="24.95" customHeight="1" thickBot="1" x14ac:dyDescent="0.25">
      <c r="A33" s="7" t="s">
        <v>28</v>
      </c>
      <c r="B33" s="37">
        <f>SUM(B31:B32)*-1</f>
        <v>0</v>
      </c>
      <c r="C33" s="37">
        <f>SUM(C31:C32)*-1</f>
        <v>0</v>
      </c>
      <c r="D33" s="37">
        <f>SUM(D31:D32)*-1</f>
        <v>0</v>
      </c>
      <c r="E33" s="37">
        <f t="shared" ref="E33:M33" si="4">SUM(E31:E32)*-1</f>
        <v>0</v>
      </c>
      <c r="F33" s="37">
        <f t="shared" si="4"/>
        <v>0</v>
      </c>
      <c r="G33" s="37">
        <f t="shared" si="4"/>
        <v>0</v>
      </c>
      <c r="H33" s="37">
        <f t="shared" si="4"/>
        <v>0</v>
      </c>
      <c r="I33" s="37">
        <f t="shared" si="4"/>
        <v>0</v>
      </c>
      <c r="J33" s="37">
        <f t="shared" si="4"/>
        <v>0</v>
      </c>
      <c r="K33" s="37">
        <f t="shared" si="4"/>
        <v>0</v>
      </c>
      <c r="L33" s="37">
        <f t="shared" si="4"/>
        <v>0</v>
      </c>
      <c r="M33" s="37">
        <f t="shared" si="4"/>
        <v>0</v>
      </c>
      <c r="N33" s="23">
        <f>SUM(B33:M33)</f>
        <v>0</v>
      </c>
      <c r="P33" s="9"/>
    </row>
    <row r="34" spans="1:16" s="5" customFormat="1" ht="24" customHeight="1" thickBot="1" x14ac:dyDescent="0.3">
      <c r="A34" s="43" t="s">
        <v>41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44"/>
    </row>
    <row r="35" spans="1:16" ht="15" customHeight="1" thickBot="1" x14ac:dyDescent="0.25">
      <c r="A35" s="39" t="s">
        <v>29</v>
      </c>
      <c r="B35" s="63"/>
      <c r="C35" s="64"/>
      <c r="D35" s="63"/>
      <c r="E35" s="64"/>
      <c r="F35" s="63"/>
      <c r="G35" s="64"/>
      <c r="H35" s="63"/>
      <c r="I35" s="64"/>
      <c r="J35" s="63"/>
      <c r="K35" s="64"/>
      <c r="L35" s="63"/>
      <c r="M35" s="64"/>
      <c r="N35" s="40">
        <f>SUM(B35:M35)</f>
        <v>0</v>
      </c>
    </row>
    <row r="36" spans="1:16" ht="15" customHeight="1" thickBot="1" x14ac:dyDescent="0.25">
      <c r="A36" s="10" t="s">
        <v>30</v>
      </c>
      <c r="B36" s="66"/>
      <c r="C36" s="67"/>
      <c r="D36" s="66"/>
      <c r="E36" s="67"/>
      <c r="F36" s="66"/>
      <c r="G36" s="67"/>
      <c r="H36" s="66"/>
      <c r="I36" s="67"/>
      <c r="J36" s="66"/>
      <c r="K36" s="67"/>
      <c r="L36" s="66"/>
      <c r="M36" s="67"/>
      <c r="N36" s="40">
        <f>SUM(B36:M36)</f>
        <v>0</v>
      </c>
    </row>
    <row r="37" spans="1:16" s="8" customFormat="1" ht="24.95" customHeight="1" thickBot="1" x14ac:dyDescent="0.25">
      <c r="A37" s="7" t="s">
        <v>36</v>
      </c>
      <c r="B37" s="37">
        <f>(B35-B36)*-1</f>
        <v>0</v>
      </c>
      <c r="C37" s="37">
        <f>(C35-C36)*-1</f>
        <v>0</v>
      </c>
      <c r="D37" s="37">
        <f>(D35-D36)*-1</f>
        <v>0</v>
      </c>
      <c r="E37" s="37">
        <f t="shared" ref="E37:M37" si="5">(E35-E36)*-1</f>
        <v>0</v>
      </c>
      <c r="F37" s="37">
        <f t="shared" si="5"/>
        <v>0</v>
      </c>
      <c r="G37" s="37">
        <f t="shared" si="5"/>
        <v>0</v>
      </c>
      <c r="H37" s="37">
        <f t="shared" si="5"/>
        <v>0</v>
      </c>
      <c r="I37" s="37">
        <f t="shared" si="5"/>
        <v>0</v>
      </c>
      <c r="J37" s="37">
        <f t="shared" si="5"/>
        <v>0</v>
      </c>
      <c r="K37" s="37">
        <f t="shared" si="5"/>
        <v>0</v>
      </c>
      <c r="L37" s="37">
        <f t="shared" si="5"/>
        <v>0</v>
      </c>
      <c r="M37" s="37">
        <f t="shared" si="5"/>
        <v>0</v>
      </c>
      <c r="N37" s="72">
        <f>SUM(B37:M37)</f>
        <v>0</v>
      </c>
    </row>
    <row r="38" spans="1:16" ht="24" customHeight="1" thickBot="1" x14ac:dyDescent="0.25">
      <c r="A38" s="45" t="s">
        <v>42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6"/>
    </row>
    <row r="39" spans="1:16" s="11" customFormat="1" ht="15" customHeight="1" thickBot="1" x14ac:dyDescent="0.25">
      <c r="A39" s="39" t="s">
        <v>31</v>
      </c>
      <c r="B39" s="63"/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40">
        <f>SUM(B39:M39)</f>
        <v>0</v>
      </c>
    </row>
    <row r="40" spans="1:16" ht="15" customHeight="1" x14ac:dyDescent="0.2">
      <c r="A40" s="10" t="s">
        <v>32</v>
      </c>
      <c r="B40" s="66"/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27">
        <f>SUM(B40:M40)</f>
        <v>0</v>
      </c>
    </row>
    <row r="41" spans="1:16" ht="24.95" customHeight="1" thickBot="1" x14ac:dyDescent="0.25">
      <c r="A41" s="7" t="s">
        <v>37</v>
      </c>
      <c r="B41" s="37">
        <f>(B39-B40)*-1</f>
        <v>0</v>
      </c>
      <c r="C41" s="37">
        <f>(C39-C40)*-1</f>
        <v>0</v>
      </c>
      <c r="D41" s="37">
        <f>(D39-D40)*-1</f>
        <v>0</v>
      </c>
      <c r="E41" s="37">
        <f t="shared" ref="E41:M41" si="6">(E39-E40)*-1</f>
        <v>0</v>
      </c>
      <c r="F41" s="37">
        <f t="shared" si="6"/>
        <v>0</v>
      </c>
      <c r="G41" s="37">
        <f t="shared" si="6"/>
        <v>0</v>
      </c>
      <c r="H41" s="37">
        <f t="shared" si="6"/>
        <v>0</v>
      </c>
      <c r="I41" s="37">
        <f t="shared" si="6"/>
        <v>0</v>
      </c>
      <c r="J41" s="37">
        <f t="shared" si="6"/>
        <v>0</v>
      </c>
      <c r="K41" s="37">
        <f t="shared" si="6"/>
        <v>0</v>
      </c>
      <c r="L41" s="37">
        <f t="shared" si="6"/>
        <v>0</v>
      </c>
      <c r="M41" s="37">
        <f t="shared" si="6"/>
        <v>0</v>
      </c>
      <c r="N41" s="23">
        <f>SUM(B41:M41)</f>
        <v>0</v>
      </c>
    </row>
    <row r="42" spans="1:16" s="8" customFormat="1" ht="24" customHeight="1" x14ac:dyDescent="0.2">
      <c r="A42" s="26" t="s">
        <v>33</v>
      </c>
      <c r="B42" s="48">
        <f>SUM(B13,B33,B37,B41)</f>
        <v>0</v>
      </c>
      <c r="C42" s="48">
        <f>SUM(C13,C33,C37,C41)</f>
        <v>0</v>
      </c>
      <c r="D42" s="48">
        <f>SUM(D13,D33,D37,D41)</f>
        <v>0</v>
      </c>
      <c r="E42" s="48">
        <f t="shared" ref="E42:M42" si="7">SUM(E13,E33,E37,E41)</f>
        <v>0</v>
      </c>
      <c r="F42" s="48">
        <f t="shared" si="7"/>
        <v>0</v>
      </c>
      <c r="G42" s="48">
        <f t="shared" si="7"/>
        <v>0</v>
      </c>
      <c r="H42" s="48">
        <f t="shared" si="7"/>
        <v>0</v>
      </c>
      <c r="I42" s="48">
        <f t="shared" si="7"/>
        <v>0</v>
      </c>
      <c r="J42" s="48">
        <f t="shared" si="7"/>
        <v>0</v>
      </c>
      <c r="K42" s="48">
        <f t="shared" si="7"/>
        <v>0</v>
      </c>
      <c r="L42" s="48">
        <f t="shared" si="7"/>
        <v>0</v>
      </c>
      <c r="M42" s="48">
        <f t="shared" si="7"/>
        <v>0</v>
      </c>
      <c r="N42" s="25"/>
    </row>
    <row r="43" spans="1:16" s="8" customFormat="1" ht="5.25" customHeight="1" x14ac:dyDescent="0.2">
      <c r="A43" s="49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0"/>
    </row>
    <row r="44" spans="1:16" ht="14.25" customHeight="1" x14ac:dyDescent="0.2">
      <c r="A44" s="12" t="s">
        <v>44</v>
      </c>
      <c r="B44" s="62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24"/>
    </row>
    <row r="45" spans="1:16" ht="14.25" customHeight="1" x14ac:dyDescent="0.2">
      <c r="A45" s="13" t="s">
        <v>34</v>
      </c>
      <c r="B45" s="51">
        <f>B42</f>
        <v>0</v>
      </c>
      <c r="C45" s="51">
        <f>C42</f>
        <v>0</v>
      </c>
      <c r="D45" s="51">
        <f>D42</f>
        <v>0</v>
      </c>
      <c r="E45" s="51">
        <f t="shared" ref="E45:M45" si="8">E42</f>
        <v>0</v>
      </c>
      <c r="F45" s="51">
        <f t="shared" si="8"/>
        <v>0</v>
      </c>
      <c r="G45" s="51">
        <f t="shared" si="8"/>
        <v>0</v>
      </c>
      <c r="H45" s="51">
        <f t="shared" si="8"/>
        <v>0</v>
      </c>
      <c r="I45" s="51">
        <f t="shared" si="8"/>
        <v>0</v>
      </c>
      <c r="J45" s="51">
        <f t="shared" si="8"/>
        <v>0</v>
      </c>
      <c r="K45" s="51">
        <f t="shared" si="8"/>
        <v>0</v>
      </c>
      <c r="L45" s="51">
        <f t="shared" si="8"/>
        <v>0</v>
      </c>
      <c r="M45" s="51">
        <f t="shared" si="8"/>
        <v>0</v>
      </c>
      <c r="N45" s="24"/>
    </row>
    <row r="46" spans="1:16" ht="14.25" customHeight="1" x14ac:dyDescent="0.2">
      <c r="A46" s="14" t="s">
        <v>35</v>
      </c>
      <c r="B46" s="51">
        <f>B44+B45</f>
        <v>0</v>
      </c>
      <c r="C46" s="51">
        <f>C44+C45</f>
        <v>0</v>
      </c>
      <c r="D46" s="51">
        <f>D44+D45</f>
        <v>0</v>
      </c>
      <c r="E46" s="51">
        <f t="shared" ref="E46:M46" si="9">E44+E45</f>
        <v>0</v>
      </c>
      <c r="F46" s="51">
        <f t="shared" si="9"/>
        <v>0</v>
      </c>
      <c r="G46" s="51">
        <f t="shared" si="9"/>
        <v>0</v>
      </c>
      <c r="H46" s="51">
        <f t="shared" si="9"/>
        <v>0</v>
      </c>
      <c r="I46" s="51">
        <f t="shared" si="9"/>
        <v>0</v>
      </c>
      <c r="J46" s="51">
        <f t="shared" si="9"/>
        <v>0</v>
      </c>
      <c r="K46" s="51">
        <f t="shared" si="9"/>
        <v>0</v>
      </c>
      <c r="L46" s="51">
        <f t="shared" si="9"/>
        <v>0</v>
      </c>
      <c r="M46" s="51">
        <f t="shared" si="9"/>
        <v>0</v>
      </c>
      <c r="N46" s="24"/>
    </row>
    <row r="47" spans="1:16" ht="5.25" customHeight="1" x14ac:dyDescent="0.2">
      <c r="A47" s="14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7"/>
    </row>
    <row r="48" spans="1:16" s="9" customFormat="1" ht="14.25" customHeight="1" x14ac:dyDescent="0.2">
      <c r="A48" s="14" t="s">
        <v>43</v>
      </c>
      <c r="B48" s="60"/>
      <c r="C48" s="61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47"/>
    </row>
    <row r="49" spans="1:14" s="9" customFormat="1" ht="5.25" customHeight="1" x14ac:dyDescent="0.2">
      <c r="A49" s="28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9"/>
    </row>
    <row r="50" spans="1:14" ht="24" customHeight="1" thickBot="1" x14ac:dyDescent="0.25">
      <c r="A50" s="32" t="s">
        <v>38</v>
      </c>
      <c r="B50" s="35">
        <f>B48+B46</f>
        <v>0</v>
      </c>
      <c r="C50" s="35">
        <f>C48+C46</f>
        <v>0</v>
      </c>
      <c r="D50" s="35">
        <f>D48+D46</f>
        <v>0</v>
      </c>
      <c r="E50" s="35">
        <f t="shared" ref="E50:M50" si="10">E48+E46</f>
        <v>0</v>
      </c>
      <c r="F50" s="35">
        <f t="shared" si="10"/>
        <v>0</v>
      </c>
      <c r="G50" s="35">
        <f t="shared" si="10"/>
        <v>0</v>
      </c>
      <c r="H50" s="35">
        <f t="shared" si="10"/>
        <v>0</v>
      </c>
      <c r="I50" s="35">
        <f t="shared" si="10"/>
        <v>0</v>
      </c>
      <c r="J50" s="35">
        <f t="shared" si="10"/>
        <v>0</v>
      </c>
      <c r="K50" s="35">
        <f t="shared" si="10"/>
        <v>0</v>
      </c>
      <c r="L50" s="35">
        <f t="shared" si="10"/>
        <v>0</v>
      </c>
      <c r="M50" s="35">
        <f t="shared" si="10"/>
        <v>0</v>
      </c>
      <c r="N50" s="33"/>
    </row>
    <row r="51" spans="1:14" ht="15" customHeight="1" x14ac:dyDescent="0.2">
      <c r="A51" s="1" t="s">
        <v>45</v>
      </c>
    </row>
    <row r="52" spans="1:14" ht="15" customHeight="1" x14ac:dyDescent="0.2"/>
    <row r="53" spans="1:14" ht="15" customHeight="1" x14ac:dyDescent="0.2"/>
  </sheetData>
  <sheetProtection sheet="1" objects="1" scenarios="1"/>
  <mergeCells count="1">
    <mergeCell ref="A1:N1"/>
  </mergeCells>
  <phoneticPr fontId="1" type="noConversion"/>
  <pageMargins left="0.74803149606299213" right="0.62992125984251968" top="0.39370078740157483" bottom="0.51181102362204722" header="0.35433070866141736" footer="0.27559055118110237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Monatsplanung</vt:lpstr>
      <vt:lpstr>Jahresplanung</vt:lpstr>
      <vt:lpstr>Jahresplanung dynamisch</vt:lpstr>
      <vt:lpstr>Liquiditätsplanung Jahr</vt:lpstr>
    </vt:vector>
  </TitlesOfParts>
  <Company>Raiffeisen Bankengruppe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Mag. Preinfalk Robert</dc:creator>
  <cp:lastModifiedBy>Lisa KÜHHAS</cp:lastModifiedBy>
  <cp:lastPrinted>2020-04-03T15:28:32Z</cp:lastPrinted>
  <dcterms:created xsi:type="dcterms:W3CDTF">2006-09-05T14:31:55Z</dcterms:created>
  <dcterms:modified xsi:type="dcterms:W3CDTF">2020-07-22T09:56:00Z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{A2D383E3-8B76-4A14-839E-09BE7F0D3B9E}</vt:lpwstr>
  </property>
</Properties>
</file>